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F6A788FB-C82E-154D-84BC-D4C474C6BCA2}" xr6:coauthVersionLast="28" xr6:coauthVersionMax="28" xr10:uidLastSave="{00000000-0000-0000-0000-000000000000}"/>
  <bookViews>
    <workbookView xWindow="2300" yWindow="460" windowWidth="23680" windowHeight="16520" tabRatio="500" xr2:uid="{00000000-000D-0000-FFFF-FFFF00000000}"/>
  </bookViews>
  <sheets>
    <sheet name="Spring 2018" sheetId="1" r:id="rId1"/>
    <sheet name="Sheet1" sheetId="2" r:id="rId2"/>
  </sheets>
  <calcPr calcId="17102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8" i="1" l="1"/>
  <c r="AJ3" i="1"/>
  <c r="AJ29" i="1"/>
  <c r="AJ47" i="1"/>
  <c r="AJ46" i="1"/>
  <c r="AJ40" i="1"/>
  <c r="AJ39" i="1"/>
  <c r="AJ38" i="1"/>
  <c r="AJ37" i="1"/>
  <c r="AJ34" i="1"/>
  <c r="AJ31" i="1"/>
  <c r="AJ24" i="1"/>
  <c r="AJ21" i="1"/>
  <c r="AJ20" i="1"/>
  <c r="AJ18" i="1"/>
  <c r="AJ16" i="1"/>
  <c r="AJ15" i="1"/>
  <c r="AJ14" i="1"/>
  <c r="AJ13" i="1"/>
  <c r="AJ11" i="1"/>
  <c r="AJ10" i="1"/>
  <c r="AJ43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48" i="1"/>
  <c r="AJ45" i="1"/>
  <c r="AJ42" i="1"/>
  <c r="AJ36" i="1"/>
  <c r="AJ35" i="1"/>
  <c r="AJ33" i="1"/>
  <c r="AJ32" i="1"/>
  <c r="AJ30" i="1"/>
  <c r="AJ28" i="1"/>
  <c r="AJ26" i="1"/>
  <c r="AJ25" i="1"/>
  <c r="AJ23" i="1"/>
  <c r="AJ19" i="1"/>
  <c r="AJ17" i="1"/>
  <c r="AJ12" i="1"/>
  <c r="AJ9" i="1"/>
  <c r="AJ7" i="1"/>
  <c r="AJ6" i="1"/>
  <c r="AJ5" i="1"/>
  <c r="AJ4" i="1"/>
  <c r="AK54" i="1"/>
  <c r="AK2" i="1"/>
  <c r="AJ2" i="1"/>
  <c r="B71" i="1"/>
  <c r="B70" i="1"/>
  <c r="B69" i="1"/>
  <c r="B68" i="1"/>
  <c r="B67" i="1"/>
  <c r="B65" i="1"/>
  <c r="B64" i="1"/>
  <c r="B63" i="1"/>
  <c r="B62" i="1"/>
  <c r="B61" i="1"/>
  <c r="B60" i="1"/>
  <c r="B59" i="1"/>
  <c r="B58" i="1"/>
  <c r="B57" i="1"/>
  <c r="B56" i="1"/>
  <c r="AJ54" i="1"/>
  <c r="B48" i="1"/>
  <c r="B43" i="1"/>
  <c r="B28" i="1"/>
  <c r="B23" i="1"/>
  <c r="B42" i="1"/>
  <c r="B4" i="1"/>
  <c r="B6" i="1"/>
  <c r="B5" i="1"/>
  <c r="B3" i="1"/>
  <c r="B47" i="1"/>
  <c r="B46" i="1"/>
  <c r="B45" i="1"/>
  <c r="B40" i="1"/>
  <c r="B39" i="1"/>
  <c r="B38" i="1"/>
  <c r="B37" i="1"/>
  <c r="B36" i="1"/>
  <c r="B35" i="1"/>
  <c r="B34" i="1"/>
  <c r="B33" i="1"/>
  <c r="B32" i="1"/>
  <c r="B31" i="1"/>
  <c r="B30" i="1"/>
  <c r="B29" i="1"/>
  <c r="B26" i="1"/>
  <c r="B25" i="1"/>
  <c r="B24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<sst xmlns="http://schemas.openxmlformats.org/spreadsheetml/2006/main" count="335" uniqueCount="126">
  <si>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</si>
  <si>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</si>
  <si>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</si>
  <si>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</si>
  <si>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</si>
  <si>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</si>
  <si>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</si>
  <si>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</si>
  <si>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</si>
  <si>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</si>
  <si>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</si>
  <si>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</si>
  <si>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</si>
  <si>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</si>
  <si>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</si>
  <si>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</si>
  <si>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</si>
  <si>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</si>
  <si>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</si>
  <si>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</si>
  <si>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</si>
  <si>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</si>
  <si>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</si>
  <si>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</si>
  <si>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</si>
  <si>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</si>
  <si>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</si>
  <si>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</si>
  <si>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</si>
  <si>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</si>
  <si>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</si>
  <si>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</si>
  <si>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</si>
  <si>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</si>
  <si>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</si>
  <si>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</si>
  <si>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</si>
  <si>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</si>
  <si>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</si>
  <si>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</si>
  <si>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</si>
  <si>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</si>
  <si>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</si>
  <si>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</si>
  <si>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</si>
  <si>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</si>
  <si>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</si>
  <si>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</si>
  <si>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</si>
  <si>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</si>
  <si>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</si>
  <si>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</si>
  <si>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</si>
  <si>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</si>
  <si>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</si>
  <si>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</si>
  <si>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</si>
  <si>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</si>
  <si>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</si>
  <si>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</si>
  <si>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</si>
  <si>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</si>
  <si>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</si>
  <si>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</si>
  <si>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</si>
  <si>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</si>
  <si>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</si>
  <si>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</si>
  <si>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</si>
  <si>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</si>
  <si>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</si>
  <si>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</si>
  <si>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</si>
  <si>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</si>
  <si>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</si>
  <si>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</si>
  <si>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</si>
  <si>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</si>
  <si>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</si>
  <si>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</si>
  <si>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</si>
  <si>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</si>
  <si>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</si>
  <si>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</si>
  <si>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</si>
  <si>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</si>
  <si>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</si>
  <si>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</si>
  <si>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</si>
  <si>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</si>
  <si>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</si>
  <si>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</si>
  <si>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</si>
  <si>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 xml:space="preserve">Volunteering/travel 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</si>
  <si>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</si>
  <si>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</si>
  <si>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</si>
  <si>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</si>
  <si>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</si>
  <si>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r>
      <rPr>
        <b/>
        <sz val="11"/>
        <rFont val="Calibri (Body)_x0000_"/>
      </rPr>
      <t>TTU  v. S. ALB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 (Body)_x0000_"/>
      </rPr>
      <t>Baseball</t>
    </r>
    <r>
      <rPr>
        <b/>
        <sz val="11"/>
        <rFont val="Calibri"/>
        <family val="2"/>
        <scheme val="minor"/>
      </rPr>
      <t xml:space="preserve"> Brotherhood  3/3/18</t>
    </r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</si>
  <si>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</si>
  <si>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</si>
  <si>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</si>
  <si>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</si>
  <si>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</si>
  <si>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</si>
  <si>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</si>
  <si>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</si>
  <si>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2/26/18</t>
  </si>
  <si>
    <t>Basketball  intramurals 3/5/18</t>
  </si>
  <si>
    <t>JI's</t>
  </si>
  <si>
    <t>*        Chapter 2/7/18</t>
  </si>
  <si>
    <r>
      <rPr>
        <sz val="12"/>
        <rFont val="Calibri (Body)_x0000_"/>
      </rPr>
      <t>*                Field Day</t>
    </r>
    <r>
      <rPr>
        <sz val="12"/>
        <rFont val="Calibri"/>
        <family val="2"/>
        <scheme val="minor"/>
      </rPr>
      <t xml:space="preserve"> 2/24/18</t>
    </r>
  </si>
  <si>
    <t>*                BBQ            3/3/18</t>
  </si>
  <si>
    <t>*                Superbowl Potluck Brotherhood 2/4/18</t>
  </si>
  <si>
    <t xml:space="preserve"> *         Chapter 1/24/18</t>
  </si>
  <si>
    <t>Quorum is 25</t>
  </si>
  <si>
    <t>bad standing</t>
  </si>
  <si>
    <t>past week</t>
  </si>
  <si>
    <t>Paddel ceremony</t>
  </si>
  <si>
    <t>National Exam</t>
  </si>
  <si>
    <t>Honor Court</t>
  </si>
  <si>
    <t>Initiation</t>
  </si>
  <si>
    <t>Chapter 2/21/18</t>
  </si>
  <si>
    <t>can not vote</t>
  </si>
  <si>
    <t>Basketball intramurals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</si>
</sst>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b/>
      <sz val="11"/>
      <name val="Calibri"/>
      <family val="2"/>
      <scheme val="minor"/>
    </font>
    <font>
      <b/>
      <sz val="11"/>
      <name val="Calibri (Body)_x0000_"/>
    </font>
    <font>
      <sz val="48"/>
      <color theme="0"/>
      <name val="Calibri (Body)_x0000_"/>
    </font>
    <font>
      <sz val="12"/>
      <name val="Calibri (Body)_x0000_"/>
    </font>
    <font>
      <sz val="18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11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2" fillId="0" borderId="0" xfId="0" applyFont="1"/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9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4" fillId="0" borderId="0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4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11" fillId="0" borderId="0" xfId="7" applyFont="1" applyFill="1" applyProtection="1"/>
    <xf numFmtId="0" fontId="0" fillId="0" borderId="0" xfId="0" applyFill="1" applyBorder="1" applyAlignment="1">
      <alignment horizontal="right" wrapText="1"/>
    </xf>
    <xf numFmtId="0" fontId="15" fillId="3" borderId="4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9" fillId="15" borderId="0" xfId="7" applyFont="1" applyFill="1" applyProtection="1"/>
    <xf numFmtId="0" fontId="0" fillId="0" borderId="0" xfId="0" applyFont="1" applyFill="1" applyBorder="1" applyAlignment="1"/>
    <xf numFmtId="0" fontId="2" fillId="17" borderId="0" xfId="0" applyFont="1" applyFill="1" applyProtection="1"/>
    <xf numFmtId="0" fontId="0" fillId="17" borderId="0" xfId="0" applyFill="1"/>
    <xf numFmtId="0" fontId="0" fillId="17" borderId="0" xfId="0" applyFill="1" applyBorder="1" applyAlignment="1"/>
    <xf numFmtId="0" fontId="0" fillId="17" borderId="9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0" xfId="0" applyFont="1" applyFill="1" applyBorder="1" applyAlignment="1">
      <alignment horizontal="right" wrapText="1"/>
    </xf>
    <xf numFmtId="0" fontId="0" fillId="0" borderId="10" xfId="0" applyBorder="1" applyAlignment="1">
      <alignment horizontal="center" wrapText="1"/>
    </xf>
    <xf numFmtId="0" fontId="0" fillId="18" borderId="0" xfId="0" applyFill="1"/>
    <xf numFmtId="0" fontId="19" fillId="17" borderId="0" xfId="0" applyFont="1" applyFill="1" applyAlignment="1">
      <alignment vertical="center" textRotation="180" wrapText="1"/>
    </xf>
    <xf numFmtId="0" fontId="0" fillId="17" borderId="0" xfId="0" applyFill="1" applyAlignment="1">
      <alignment vertical="center" textRotation="180" wrapText="1"/>
    </xf>
    <xf numFmtId="0" fontId="9" fillId="0" borderId="0" xfId="7" applyFont="1" applyFill="1" applyProtection="1"/>
    <xf numFmtId="0" fontId="0" fillId="0" borderId="3" xfId="0" applyBorder="1"/>
    <xf numFmtId="0" fontId="0" fillId="0" borderId="11" xfId="0" applyBorder="1"/>
    <xf numFmtId="0" fontId="21" fillId="0" borderId="0" xfId="0" applyFont="1" applyFill="1" applyAlignment="1">
      <alignment vertical="center"/>
    </xf>
    <xf numFmtId="0" fontId="14" fillId="0" borderId="0" xfId="0" applyFont="1" applyFill="1" applyBorder="1"/>
    <xf numFmtId="0" fontId="11" fillId="0" borderId="0" xfId="7" applyFont="1" applyFill="1" applyBorder="1" applyProtection="1"/>
    <xf numFmtId="0" fontId="11" fillId="0" borderId="0" xfId="7" applyFont="1" applyFill="1" applyBorder="1" applyAlignment="1" applyProtection="1"/>
    <xf numFmtId="0" fontId="4" fillId="0" borderId="0" xfId="0" applyFont="1" applyFill="1" applyBorder="1"/>
    <xf numFmtId="0" fontId="14" fillId="0" borderId="0" xfId="0" applyFont="1" applyFill="1" applyBorder="1" applyAlignment="1"/>
    <xf numFmtId="0" fontId="1" fillId="0" borderId="0" xfId="0" applyFont="1" applyFill="1" applyBorder="1"/>
    <xf numFmtId="0" fontId="4" fillId="0" borderId="0" xfId="0" applyFont="1" applyFill="1" applyBorder="1" applyAlignment="1"/>
    <xf numFmtId="0" fontId="13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/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7E79"/>
      <color rgb="FF56B6AA"/>
      <color rgb="FFE98173"/>
      <color rgb="FF8000E1"/>
      <color rgb="FFD87C79"/>
      <color rgb="FFFFA8F1"/>
      <color rgb="FFFF4C41"/>
      <color rgb="FFFF40FF"/>
      <color rgb="FFD08284"/>
      <color rgb="FFC10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75"/>
  <sheetViews>
    <sheetView tabSelected="1" zoomScaleNormal="100" workbookViewId="0">
      <pane xSplit="2" ySplit="2" topLeftCell="V51" activePane="bottomRight" state="frozen"/>
      <selection pane="topRight" activeCell="C1" sqref="C1"/>
      <selection pane="bottomLeft" activeCell="A3" sqref="A3"/>
      <selection pane="bottomRight" activeCell="AA60" sqref="AA60:AB61"/>
    </sheetView>
  </sheetViews>
  <sheetFormatPr baseColWidth="10" defaultRowHeight="16"/>
  <cols>
    <col min="1" max="1" width="27.6640625" customWidth="1"/>
    <col min="2" max="2" width="14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5.83203125" customWidth="1"/>
    <col min="17" max="35" width="11.33203125" customWidth="1"/>
    <col min="36" max="36" width="12.6640625" customWidth="1"/>
    <col min="37" max="37" width="15.6640625" customWidth="1"/>
    <col min="38" max="38" width="17.33203125" bestFit="1" customWidth="1"/>
  </cols>
  <sheetData>
    <row r="1" spans="1:57" ht="66" customHeight="1" thickBot="1">
      <c r="A1" s="1"/>
      <c r="B1" t="s">
        <v>46</v>
      </c>
      <c r="C1" s="14" t="s">
        <v>71</v>
      </c>
      <c r="D1" s="13" t="s">
        <v>115</v>
      </c>
      <c r="E1" s="23" t="s">
        <v>76</v>
      </c>
      <c r="F1" s="23" t="s">
        <v>77</v>
      </c>
      <c r="G1" s="23" t="s">
        <v>78</v>
      </c>
      <c r="H1" s="15" t="s">
        <v>75</v>
      </c>
      <c r="I1" s="23" t="s">
        <v>80</v>
      </c>
      <c r="J1" s="37" t="s">
        <v>91</v>
      </c>
      <c r="K1" s="25" t="s">
        <v>114</v>
      </c>
      <c r="L1" s="23" t="s">
        <v>82</v>
      </c>
      <c r="M1" s="23" t="s">
        <v>81</v>
      </c>
      <c r="N1" s="13" t="s">
        <v>111</v>
      </c>
      <c r="O1" s="42" t="s">
        <v>85</v>
      </c>
      <c r="P1" s="43" t="s">
        <v>96</v>
      </c>
      <c r="Q1" s="33" t="s">
        <v>90</v>
      </c>
      <c r="R1" s="28" t="s">
        <v>86</v>
      </c>
      <c r="S1" s="29" t="s">
        <v>89</v>
      </c>
      <c r="T1" s="29" t="s">
        <v>92</v>
      </c>
      <c r="U1" s="30" t="s">
        <v>87</v>
      </c>
      <c r="V1" s="31" t="s">
        <v>88</v>
      </c>
      <c r="W1" s="43" t="s">
        <v>101</v>
      </c>
      <c r="X1" s="28" t="s">
        <v>95</v>
      </c>
      <c r="Y1" s="33" t="s">
        <v>112</v>
      </c>
      <c r="Z1" s="43" t="s">
        <v>108</v>
      </c>
      <c r="AA1" s="28" t="s">
        <v>105</v>
      </c>
      <c r="AB1" s="31" t="s">
        <v>104</v>
      </c>
      <c r="AC1" s="45" t="s">
        <v>98</v>
      </c>
      <c r="AD1" s="29" t="s">
        <v>113</v>
      </c>
      <c r="AE1" s="46" t="s">
        <v>99</v>
      </c>
      <c r="AF1" s="43" t="s">
        <v>109</v>
      </c>
      <c r="AG1" s="45" t="s">
        <v>100</v>
      </c>
      <c r="AH1" s="28" t="s">
        <v>102</v>
      </c>
      <c r="AI1" s="27"/>
      <c r="AJ1" s="8" t="s">
        <v>68</v>
      </c>
      <c r="AK1" s="8" t="s">
        <v>72</v>
      </c>
    </row>
    <row r="2" spans="1:57" s="50" customFormat="1">
      <c r="A2" s="49" t="s">
        <v>0</v>
      </c>
      <c r="C2" s="50">
        <v>5</v>
      </c>
      <c r="D2" s="50">
        <v>20</v>
      </c>
      <c r="E2" s="50">
        <v>10</v>
      </c>
      <c r="F2" s="50">
        <v>10</v>
      </c>
      <c r="G2" s="50">
        <v>10</v>
      </c>
      <c r="H2" s="50">
        <v>50</v>
      </c>
      <c r="I2" s="50">
        <v>10</v>
      </c>
      <c r="J2" s="50">
        <v>20</v>
      </c>
      <c r="K2" s="50">
        <v>15</v>
      </c>
      <c r="L2" s="50">
        <v>10</v>
      </c>
      <c r="M2" s="50">
        <v>10</v>
      </c>
      <c r="N2" s="50">
        <v>20</v>
      </c>
      <c r="O2" s="51">
        <v>20</v>
      </c>
      <c r="P2" s="51">
        <v>5</v>
      </c>
      <c r="Q2" s="51">
        <v>15</v>
      </c>
      <c r="R2" s="51">
        <v>20</v>
      </c>
      <c r="S2" s="51">
        <v>10</v>
      </c>
      <c r="T2" s="51">
        <v>10</v>
      </c>
      <c r="U2" s="51">
        <v>50</v>
      </c>
      <c r="V2" s="51">
        <v>30</v>
      </c>
      <c r="W2" s="50">
        <v>5</v>
      </c>
      <c r="X2" s="50">
        <v>20</v>
      </c>
      <c r="AJ2" s="52">
        <f>SUM(C2:AH2)</f>
        <v>375</v>
      </c>
      <c r="AK2" s="50">
        <f>(D2+H2+E2+F2+G2+N2+R2+U2+V2+K2+X2+AB2+AC2+AD2+Y2+AA2+AH2)*0.6</f>
        <v>153</v>
      </c>
    </row>
    <row r="3" spans="1:57" ht="27" customHeight="1">
      <c r="A3" s="1" t="s">
        <v>1</v>
      </c>
      <c r="B3" s="9" t="str">
        <f t="shared" ref="B3:B26" si="0">IF(AJ3&lt;$AK$2, "Bad Standing", "Good Standing")</f>
        <v>Good Standing</v>
      </c>
      <c r="C3">
        <v>0</v>
      </c>
      <c r="D3" s="10">
        <v>20</v>
      </c>
      <c r="E3" s="10">
        <v>0</v>
      </c>
      <c r="F3" s="10">
        <v>10</v>
      </c>
      <c r="G3" s="10">
        <v>10</v>
      </c>
      <c r="H3" s="10">
        <v>50</v>
      </c>
      <c r="I3" s="10">
        <v>10</v>
      </c>
      <c r="J3" s="10">
        <v>20</v>
      </c>
      <c r="K3" s="10">
        <v>15</v>
      </c>
      <c r="L3" s="10">
        <v>10</v>
      </c>
      <c r="M3" s="10">
        <v>0</v>
      </c>
      <c r="N3" s="10">
        <v>0</v>
      </c>
      <c r="O3" s="32">
        <v>20</v>
      </c>
      <c r="P3" s="41">
        <v>0</v>
      </c>
      <c r="Q3" s="41">
        <v>0</v>
      </c>
      <c r="R3" s="32">
        <v>20</v>
      </c>
      <c r="S3" s="10">
        <v>10</v>
      </c>
      <c r="T3" s="10">
        <v>10</v>
      </c>
      <c r="U3" s="10">
        <v>50</v>
      </c>
      <c r="V3" s="10">
        <v>30</v>
      </c>
      <c r="W3" s="10">
        <v>0</v>
      </c>
      <c r="X3" s="10">
        <v>20</v>
      </c>
      <c r="Y3" s="10"/>
      <c r="AJ3">
        <f>SUM(C3:Y3)</f>
        <v>305</v>
      </c>
      <c r="BE3">
        <v>1</v>
      </c>
    </row>
    <row r="4" spans="1:57" ht="27" customHeight="1" thickBot="1">
      <c r="A4" s="1" t="s">
        <v>2</v>
      </c>
      <c r="B4" s="9" t="str">
        <f t="shared" si="0"/>
        <v>Good Standing</v>
      </c>
      <c r="C4">
        <v>0</v>
      </c>
      <c r="D4" s="10">
        <v>20</v>
      </c>
      <c r="E4" s="10">
        <v>10</v>
      </c>
      <c r="F4" s="10">
        <v>10</v>
      </c>
      <c r="G4" s="10">
        <v>10</v>
      </c>
      <c r="H4" s="10">
        <v>50</v>
      </c>
      <c r="I4" s="39">
        <v>0</v>
      </c>
      <c r="J4" s="10">
        <v>0</v>
      </c>
      <c r="K4" s="10">
        <v>15</v>
      </c>
      <c r="L4" s="10">
        <v>10</v>
      </c>
      <c r="M4" s="10">
        <v>10</v>
      </c>
      <c r="N4" s="10">
        <v>20</v>
      </c>
      <c r="O4" s="32">
        <v>20</v>
      </c>
      <c r="P4" s="41">
        <v>0</v>
      </c>
      <c r="Q4" s="32">
        <v>7.5</v>
      </c>
      <c r="R4" s="32">
        <v>20</v>
      </c>
      <c r="S4" s="32">
        <v>10</v>
      </c>
      <c r="T4" s="10">
        <v>10</v>
      </c>
      <c r="U4" s="68">
        <v>50</v>
      </c>
      <c r="V4" s="10">
        <v>15</v>
      </c>
      <c r="W4" s="10">
        <v>0</v>
      </c>
      <c r="X4" s="10">
        <v>20</v>
      </c>
      <c r="Y4" s="10"/>
      <c r="AJ4">
        <f t="shared" ref="AJ4:AJ19" si="1">SUM(C4:W4)</f>
        <v>287.5</v>
      </c>
      <c r="AL4" t="s">
        <v>47</v>
      </c>
      <c r="AM4" s="6" t="s">
        <v>51</v>
      </c>
      <c r="BE4">
        <v>2</v>
      </c>
    </row>
    <row r="5" spans="1:57" ht="27" customHeight="1" thickBot="1">
      <c r="A5" s="1" t="s">
        <v>3</v>
      </c>
      <c r="B5" s="9" t="str">
        <f t="shared" si="0"/>
        <v>Good Standing</v>
      </c>
      <c r="C5">
        <v>5</v>
      </c>
      <c r="D5" s="10">
        <v>20</v>
      </c>
      <c r="E5" s="10">
        <v>10</v>
      </c>
      <c r="F5" s="10">
        <v>10</v>
      </c>
      <c r="G5" s="10">
        <v>10</v>
      </c>
      <c r="H5" s="10">
        <v>50</v>
      </c>
      <c r="I5" s="10">
        <v>0</v>
      </c>
      <c r="J5" s="10">
        <v>20</v>
      </c>
      <c r="K5" s="10">
        <v>15</v>
      </c>
      <c r="L5" s="32">
        <v>0</v>
      </c>
      <c r="M5" s="32">
        <v>0</v>
      </c>
      <c r="N5" s="10">
        <v>10</v>
      </c>
      <c r="O5" s="10">
        <v>10</v>
      </c>
      <c r="P5" s="41">
        <v>0</v>
      </c>
      <c r="Q5" s="41">
        <v>0</v>
      </c>
      <c r="R5" s="32">
        <v>20</v>
      </c>
      <c r="S5" s="10">
        <v>10</v>
      </c>
      <c r="T5" s="10">
        <v>10</v>
      </c>
      <c r="U5" s="10">
        <v>50</v>
      </c>
      <c r="V5" s="10">
        <v>30</v>
      </c>
      <c r="W5" s="10">
        <v>0</v>
      </c>
      <c r="X5" s="10">
        <v>20</v>
      </c>
      <c r="Y5" s="10"/>
      <c r="Z5" s="63"/>
      <c r="AA5" s="63"/>
      <c r="AJ5">
        <f t="shared" si="1"/>
        <v>280</v>
      </c>
      <c r="AL5" s="16" t="s">
        <v>49</v>
      </c>
      <c r="AM5">
        <v>20</v>
      </c>
      <c r="BE5">
        <v>3</v>
      </c>
    </row>
    <row r="6" spans="1:57" ht="27" customHeight="1" thickBot="1">
      <c r="A6" s="1" t="s">
        <v>4</v>
      </c>
      <c r="B6" s="9" t="str">
        <f t="shared" si="0"/>
        <v>Good Standing</v>
      </c>
      <c r="C6">
        <v>5</v>
      </c>
      <c r="D6" s="10">
        <v>20</v>
      </c>
      <c r="E6" s="10">
        <v>0</v>
      </c>
      <c r="F6" s="10">
        <v>10</v>
      </c>
      <c r="G6" s="10">
        <v>10</v>
      </c>
      <c r="H6" s="10">
        <v>50</v>
      </c>
      <c r="I6" s="10">
        <v>0</v>
      </c>
      <c r="J6" s="10">
        <v>20</v>
      </c>
      <c r="K6" s="10">
        <v>0</v>
      </c>
      <c r="L6" s="10">
        <v>0</v>
      </c>
      <c r="M6" s="10">
        <v>0</v>
      </c>
      <c r="N6" s="41">
        <v>20</v>
      </c>
      <c r="O6" s="10">
        <v>20</v>
      </c>
      <c r="P6" s="41">
        <v>0</v>
      </c>
      <c r="Q6" s="41">
        <v>0</v>
      </c>
      <c r="R6" s="32">
        <v>20</v>
      </c>
      <c r="S6" s="10">
        <v>10</v>
      </c>
      <c r="T6" s="10">
        <v>10</v>
      </c>
      <c r="U6" s="10">
        <v>50</v>
      </c>
      <c r="V6" s="10">
        <v>30</v>
      </c>
      <c r="W6" s="10">
        <v>0</v>
      </c>
      <c r="X6" s="10">
        <v>20</v>
      </c>
      <c r="Y6" s="10"/>
      <c r="Z6" s="63"/>
      <c r="AA6" s="63"/>
      <c r="AJ6">
        <f t="shared" si="1"/>
        <v>275</v>
      </c>
      <c r="AL6" s="34" t="s">
        <v>70</v>
      </c>
      <c r="AM6">
        <v>15</v>
      </c>
      <c r="BE6">
        <v>4</v>
      </c>
    </row>
    <row r="7" spans="1:57" ht="27" customHeight="1" thickBot="1">
      <c r="A7" s="1" t="s">
        <v>5</v>
      </c>
      <c r="B7" s="9" t="str">
        <f t="shared" si="0"/>
        <v>Good Standing</v>
      </c>
      <c r="C7">
        <v>5</v>
      </c>
      <c r="D7" s="10">
        <v>20</v>
      </c>
      <c r="E7" s="10">
        <v>0</v>
      </c>
      <c r="F7" s="10">
        <v>10</v>
      </c>
      <c r="G7" s="39">
        <v>0</v>
      </c>
      <c r="H7" s="10">
        <v>25</v>
      </c>
      <c r="I7" s="10">
        <v>10</v>
      </c>
      <c r="J7" s="10">
        <v>0</v>
      </c>
      <c r="K7" s="10">
        <v>15</v>
      </c>
      <c r="L7" s="10">
        <v>0</v>
      </c>
      <c r="M7" s="10">
        <v>10</v>
      </c>
      <c r="N7" s="10">
        <v>0</v>
      </c>
      <c r="O7" s="10">
        <v>20</v>
      </c>
      <c r="P7" s="41">
        <v>0</v>
      </c>
      <c r="Q7" s="10">
        <v>15</v>
      </c>
      <c r="R7" s="32">
        <v>20</v>
      </c>
      <c r="S7" s="32">
        <v>5</v>
      </c>
      <c r="T7" s="32">
        <v>5</v>
      </c>
      <c r="U7" s="10">
        <v>0</v>
      </c>
      <c r="V7" s="10">
        <v>15</v>
      </c>
      <c r="W7" s="10">
        <v>0</v>
      </c>
      <c r="X7" s="10">
        <v>10</v>
      </c>
      <c r="Y7" s="10"/>
      <c r="AJ7">
        <f t="shared" si="1"/>
        <v>175</v>
      </c>
      <c r="AL7" s="17" t="s">
        <v>50</v>
      </c>
      <c r="AM7">
        <v>50</v>
      </c>
      <c r="BE7">
        <v>5</v>
      </c>
    </row>
    <row r="8" spans="1:57" ht="27" customHeight="1" thickBot="1">
      <c r="A8" s="1" t="s">
        <v>6</v>
      </c>
      <c r="B8" s="9" t="str">
        <f t="shared" si="0"/>
        <v>Good Standing</v>
      </c>
      <c r="C8">
        <v>5</v>
      </c>
      <c r="D8" s="10">
        <v>20</v>
      </c>
      <c r="E8" s="10">
        <v>10</v>
      </c>
      <c r="F8" s="10">
        <v>0</v>
      </c>
      <c r="G8" s="39">
        <v>0</v>
      </c>
      <c r="H8" s="10">
        <v>50</v>
      </c>
      <c r="I8" s="10">
        <v>10</v>
      </c>
      <c r="J8" s="10">
        <v>0</v>
      </c>
      <c r="K8" s="10">
        <v>15</v>
      </c>
      <c r="L8" s="10">
        <v>0</v>
      </c>
      <c r="M8" s="10">
        <v>10</v>
      </c>
      <c r="N8" s="10">
        <v>0</v>
      </c>
      <c r="O8" s="10">
        <v>20</v>
      </c>
      <c r="P8" s="41">
        <v>0</v>
      </c>
      <c r="Q8" s="41">
        <v>0</v>
      </c>
      <c r="R8" s="32">
        <v>20</v>
      </c>
      <c r="S8" s="10">
        <v>10</v>
      </c>
      <c r="T8" s="41">
        <v>0</v>
      </c>
      <c r="U8" s="41">
        <v>50</v>
      </c>
      <c r="V8" s="10">
        <v>30</v>
      </c>
      <c r="W8" s="10">
        <v>5</v>
      </c>
      <c r="X8" s="10">
        <v>20</v>
      </c>
      <c r="Y8" s="10"/>
      <c r="AJ8">
        <f>SUM(C8:Y8)</f>
        <v>275</v>
      </c>
      <c r="AL8" s="18" t="s">
        <v>52</v>
      </c>
      <c r="AM8">
        <v>30</v>
      </c>
      <c r="BE8">
        <v>6</v>
      </c>
    </row>
    <row r="9" spans="1:57" ht="27" customHeight="1" thickBot="1">
      <c r="A9" s="1" t="s">
        <v>7</v>
      </c>
      <c r="B9" s="24" t="str">
        <f t="shared" si="0"/>
        <v>Bad Standing</v>
      </c>
      <c r="C9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41">
        <v>0</v>
      </c>
      <c r="P9" s="41">
        <v>0</v>
      </c>
      <c r="Q9" s="41">
        <v>0</v>
      </c>
      <c r="R9" s="32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10"/>
      <c r="AB9" s="74" t="s">
        <v>79</v>
      </c>
      <c r="AC9" s="75"/>
      <c r="AJ9">
        <f t="shared" si="1"/>
        <v>0</v>
      </c>
      <c r="AL9" s="36" t="s">
        <v>93</v>
      </c>
      <c r="AM9">
        <v>20</v>
      </c>
    </row>
    <row r="10" spans="1:57" ht="27" customHeight="1" thickBot="1">
      <c r="A10" s="1" t="s">
        <v>8</v>
      </c>
      <c r="B10" s="9" t="str">
        <f t="shared" si="0"/>
        <v>Good Standing</v>
      </c>
      <c r="C10">
        <v>5</v>
      </c>
      <c r="D10" s="10">
        <v>20</v>
      </c>
      <c r="E10" s="10">
        <v>10</v>
      </c>
      <c r="F10" s="10">
        <v>0</v>
      </c>
      <c r="G10" s="10">
        <v>10</v>
      </c>
      <c r="H10" s="10">
        <v>50</v>
      </c>
      <c r="I10" s="10">
        <v>10</v>
      </c>
      <c r="J10" s="10">
        <v>20</v>
      </c>
      <c r="K10" s="10">
        <v>0</v>
      </c>
      <c r="L10" s="10">
        <v>0</v>
      </c>
      <c r="M10" s="10">
        <v>10</v>
      </c>
      <c r="N10" s="10">
        <v>20</v>
      </c>
      <c r="O10" s="10">
        <v>20</v>
      </c>
      <c r="P10" s="41">
        <v>0</v>
      </c>
      <c r="Q10" s="41">
        <v>0</v>
      </c>
      <c r="R10" s="32">
        <v>20</v>
      </c>
      <c r="S10" s="32">
        <v>10</v>
      </c>
      <c r="T10" s="32">
        <v>10</v>
      </c>
      <c r="U10" s="32">
        <v>50</v>
      </c>
      <c r="V10" s="32">
        <v>30</v>
      </c>
      <c r="W10" s="41">
        <v>0</v>
      </c>
      <c r="X10" s="10">
        <v>20</v>
      </c>
      <c r="Y10" s="10"/>
      <c r="AB10" s="76"/>
      <c r="AC10" s="77"/>
      <c r="AJ10">
        <f>SUM(C10:X10)</f>
        <v>315</v>
      </c>
      <c r="AL10" s="19" t="s">
        <v>97</v>
      </c>
      <c r="AM10">
        <v>10</v>
      </c>
      <c r="BE10">
        <v>7</v>
      </c>
    </row>
    <row r="11" spans="1:57" ht="27" customHeight="1" thickBot="1">
      <c r="A11" s="1" t="s">
        <v>9</v>
      </c>
      <c r="B11" s="9" t="str">
        <f t="shared" si="0"/>
        <v>Good Standing</v>
      </c>
      <c r="C11">
        <v>0</v>
      </c>
      <c r="D11" s="10">
        <v>20</v>
      </c>
      <c r="E11" s="10">
        <v>10</v>
      </c>
      <c r="F11" s="10">
        <v>10</v>
      </c>
      <c r="G11" s="10">
        <v>10</v>
      </c>
      <c r="H11" s="10">
        <v>50</v>
      </c>
      <c r="I11" s="10">
        <v>0</v>
      </c>
      <c r="J11" s="10">
        <v>20</v>
      </c>
      <c r="K11" s="10">
        <v>15</v>
      </c>
      <c r="L11" s="10">
        <v>10</v>
      </c>
      <c r="M11" s="10">
        <v>0</v>
      </c>
      <c r="N11" s="10">
        <v>10</v>
      </c>
      <c r="O11" s="10">
        <v>20</v>
      </c>
      <c r="P11" s="41">
        <v>0</v>
      </c>
      <c r="Q11" s="41">
        <v>0</v>
      </c>
      <c r="R11" s="32">
        <v>20</v>
      </c>
      <c r="S11" s="10">
        <v>10</v>
      </c>
      <c r="T11" s="10">
        <v>10</v>
      </c>
      <c r="U11" s="10">
        <v>50</v>
      </c>
      <c r="V11" s="10">
        <v>30</v>
      </c>
      <c r="W11" s="41">
        <v>0</v>
      </c>
      <c r="X11" s="10">
        <v>20</v>
      </c>
      <c r="Y11" s="10"/>
      <c r="AJ11">
        <f>SUM(C11:X11)</f>
        <v>315</v>
      </c>
      <c r="AL11" s="35" t="s">
        <v>94</v>
      </c>
      <c r="AM11" s="38">
        <v>10</v>
      </c>
      <c r="BE11">
        <v>8</v>
      </c>
    </row>
    <row r="12" spans="1:57" ht="27" customHeight="1" thickBot="1">
      <c r="A12" s="1" t="s">
        <v>10</v>
      </c>
      <c r="B12" s="47" t="str">
        <f t="shared" si="0"/>
        <v>Bad Standing</v>
      </c>
      <c r="C12">
        <v>0</v>
      </c>
      <c r="D12" s="10">
        <v>20</v>
      </c>
      <c r="E12" s="10">
        <v>0</v>
      </c>
      <c r="F12" s="10">
        <v>10</v>
      </c>
      <c r="G12" s="10">
        <v>10</v>
      </c>
      <c r="H12" s="10">
        <v>50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0">
        <v>20</v>
      </c>
      <c r="O12" s="10">
        <v>0</v>
      </c>
      <c r="P12" s="41">
        <v>0</v>
      </c>
      <c r="Q12" s="41">
        <v>0</v>
      </c>
      <c r="R12" s="10">
        <v>10</v>
      </c>
      <c r="S12" s="10">
        <v>0</v>
      </c>
      <c r="T12" s="10">
        <v>0</v>
      </c>
      <c r="U12" s="10">
        <v>0</v>
      </c>
      <c r="V12" s="10">
        <v>0</v>
      </c>
      <c r="W12" s="41">
        <v>0</v>
      </c>
      <c r="X12" s="10">
        <v>10</v>
      </c>
      <c r="Y12" s="10"/>
      <c r="AJ12">
        <f t="shared" si="1"/>
        <v>130</v>
      </c>
      <c r="AL12" s="44" t="s">
        <v>48</v>
      </c>
      <c r="AM12" s="38">
        <v>5</v>
      </c>
    </row>
    <row r="13" spans="1:57" ht="27" customHeight="1" thickBot="1">
      <c r="A13" s="1" t="s">
        <v>83</v>
      </c>
      <c r="B13" s="9" t="str">
        <f t="shared" si="0"/>
        <v>Good Standing</v>
      </c>
      <c r="C13">
        <v>5</v>
      </c>
      <c r="D13" s="10">
        <v>0</v>
      </c>
      <c r="E13" s="10">
        <v>10</v>
      </c>
      <c r="F13" s="10">
        <v>0</v>
      </c>
      <c r="G13" s="10">
        <v>0</v>
      </c>
      <c r="H13" s="10">
        <v>50</v>
      </c>
      <c r="I13" s="10">
        <v>10</v>
      </c>
      <c r="J13" s="10">
        <v>20</v>
      </c>
      <c r="K13" s="10">
        <v>0</v>
      </c>
      <c r="L13" s="10">
        <v>0</v>
      </c>
      <c r="M13" s="10">
        <v>10</v>
      </c>
      <c r="N13" s="10">
        <v>0</v>
      </c>
      <c r="O13" s="10">
        <v>0</v>
      </c>
      <c r="P13" s="10">
        <v>5</v>
      </c>
      <c r="Q13" s="41">
        <v>0</v>
      </c>
      <c r="R13" s="32">
        <v>20</v>
      </c>
      <c r="S13" s="10">
        <v>10</v>
      </c>
      <c r="T13" s="10">
        <v>10</v>
      </c>
      <c r="U13" s="10">
        <v>50</v>
      </c>
      <c r="V13" s="10">
        <v>30</v>
      </c>
      <c r="W13" s="10">
        <v>5</v>
      </c>
      <c r="X13" s="10">
        <v>0</v>
      </c>
      <c r="Y13" s="10"/>
      <c r="AJ13">
        <f>SUM(C13:X13)</f>
        <v>235</v>
      </c>
      <c r="AL13" s="20" t="s">
        <v>73</v>
      </c>
      <c r="AM13">
        <v>5</v>
      </c>
      <c r="BE13">
        <v>9</v>
      </c>
    </row>
    <row r="14" spans="1:57" ht="27" customHeight="1">
      <c r="A14" s="1" t="s">
        <v>11</v>
      </c>
      <c r="B14" s="9" t="str">
        <f t="shared" si="0"/>
        <v>Good Standing</v>
      </c>
      <c r="C14">
        <v>5</v>
      </c>
      <c r="D14" s="10">
        <v>20</v>
      </c>
      <c r="E14" s="10">
        <v>10</v>
      </c>
      <c r="F14" s="10">
        <v>0</v>
      </c>
      <c r="G14" s="10">
        <v>10</v>
      </c>
      <c r="H14" s="10">
        <v>50</v>
      </c>
      <c r="I14" s="10">
        <v>10</v>
      </c>
      <c r="J14" s="10">
        <v>0</v>
      </c>
      <c r="K14" s="10">
        <v>0</v>
      </c>
      <c r="L14" s="10">
        <v>10</v>
      </c>
      <c r="M14" s="10">
        <v>10</v>
      </c>
      <c r="N14" s="10">
        <v>20</v>
      </c>
      <c r="O14" s="10">
        <v>20</v>
      </c>
      <c r="P14" s="10">
        <v>0</v>
      </c>
      <c r="Q14" s="10">
        <v>0</v>
      </c>
      <c r="R14" s="32">
        <v>10</v>
      </c>
      <c r="S14" s="32">
        <v>10</v>
      </c>
      <c r="T14" s="32">
        <v>10</v>
      </c>
      <c r="U14" s="10">
        <v>50</v>
      </c>
      <c r="V14" s="10">
        <v>30</v>
      </c>
      <c r="W14" s="41">
        <v>0</v>
      </c>
      <c r="X14" s="10">
        <v>20</v>
      </c>
      <c r="Y14" s="10"/>
      <c r="AJ14">
        <f>SUM(C14:X14)</f>
        <v>295</v>
      </c>
      <c r="AL14" s="7"/>
      <c r="BE14">
        <v>10</v>
      </c>
    </row>
    <row r="15" spans="1:57" ht="27" customHeight="1">
      <c r="A15" s="1" t="s">
        <v>12</v>
      </c>
      <c r="B15" s="9" t="str">
        <f t="shared" si="0"/>
        <v>Good Standing</v>
      </c>
      <c r="C15">
        <v>5</v>
      </c>
      <c r="D15" s="10">
        <v>20</v>
      </c>
      <c r="E15" s="10">
        <v>10</v>
      </c>
      <c r="F15" s="10">
        <v>10</v>
      </c>
      <c r="G15" s="10">
        <v>0</v>
      </c>
      <c r="H15" s="10">
        <v>50</v>
      </c>
      <c r="I15" s="10">
        <v>0</v>
      </c>
      <c r="J15" s="10">
        <v>20</v>
      </c>
      <c r="K15" s="10">
        <v>15</v>
      </c>
      <c r="L15" s="10">
        <v>0</v>
      </c>
      <c r="M15" s="10">
        <v>10</v>
      </c>
      <c r="N15" s="10">
        <v>20</v>
      </c>
      <c r="O15" s="10">
        <v>0</v>
      </c>
      <c r="P15" s="10">
        <v>0</v>
      </c>
      <c r="Q15" s="10">
        <v>0</v>
      </c>
      <c r="R15" s="32">
        <v>20</v>
      </c>
      <c r="S15" s="32">
        <v>10</v>
      </c>
      <c r="T15" s="32">
        <v>10</v>
      </c>
      <c r="U15" s="10">
        <v>50</v>
      </c>
      <c r="V15" s="10">
        <v>30</v>
      </c>
      <c r="W15" s="41">
        <v>0</v>
      </c>
      <c r="X15" s="10">
        <v>20</v>
      </c>
      <c r="Y15" s="10"/>
      <c r="AJ15">
        <f>SUM(C15:X15)</f>
        <v>300</v>
      </c>
      <c r="BE15">
        <v>11</v>
      </c>
    </row>
    <row r="16" spans="1:57" ht="27" customHeight="1">
      <c r="A16" s="1" t="s">
        <v>13</v>
      </c>
      <c r="B16" s="9" t="str">
        <f t="shared" si="0"/>
        <v>Good Standing</v>
      </c>
      <c r="C16">
        <v>5</v>
      </c>
      <c r="D16" s="10">
        <v>20</v>
      </c>
      <c r="E16" s="10">
        <v>10</v>
      </c>
      <c r="F16" s="10">
        <v>10</v>
      </c>
      <c r="G16" s="10">
        <v>10</v>
      </c>
      <c r="H16" s="10">
        <v>50</v>
      </c>
      <c r="I16" s="10">
        <v>10</v>
      </c>
      <c r="J16" s="10">
        <v>10</v>
      </c>
      <c r="K16" s="10">
        <v>15</v>
      </c>
      <c r="L16" s="10">
        <v>5</v>
      </c>
      <c r="M16" s="10">
        <v>5</v>
      </c>
      <c r="N16" s="10">
        <v>20</v>
      </c>
      <c r="O16" s="10">
        <v>20</v>
      </c>
      <c r="P16" s="10">
        <v>0</v>
      </c>
      <c r="Q16" s="10">
        <v>15</v>
      </c>
      <c r="R16" s="32">
        <v>20</v>
      </c>
      <c r="S16" s="32">
        <v>10</v>
      </c>
      <c r="T16" s="32">
        <v>10</v>
      </c>
      <c r="U16" s="10">
        <v>50</v>
      </c>
      <c r="V16" s="10">
        <v>30</v>
      </c>
      <c r="W16" s="41">
        <v>0</v>
      </c>
      <c r="X16" s="10">
        <v>20</v>
      </c>
      <c r="Y16" s="10"/>
      <c r="AJ16">
        <f>SUM(C16:X16)</f>
        <v>345</v>
      </c>
      <c r="BE16">
        <v>12</v>
      </c>
    </row>
    <row r="17" spans="1:57" ht="27" customHeight="1">
      <c r="A17" s="1" t="s">
        <v>14</v>
      </c>
      <c r="B17" s="9" t="str">
        <f t="shared" si="0"/>
        <v>Good Standing</v>
      </c>
      <c r="C17">
        <v>0</v>
      </c>
      <c r="D17" s="10">
        <v>20</v>
      </c>
      <c r="E17" s="10">
        <v>0</v>
      </c>
      <c r="F17" s="10">
        <v>10</v>
      </c>
      <c r="G17" s="10">
        <v>0</v>
      </c>
      <c r="H17" s="10">
        <v>50</v>
      </c>
      <c r="I17" s="64">
        <v>0</v>
      </c>
      <c r="J17" s="10">
        <v>0</v>
      </c>
      <c r="K17" s="10">
        <v>0</v>
      </c>
      <c r="L17" s="10">
        <v>10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32">
        <v>10</v>
      </c>
      <c r="T17" s="32">
        <v>10</v>
      </c>
      <c r="U17" s="10">
        <v>50</v>
      </c>
      <c r="V17" s="10">
        <v>30</v>
      </c>
      <c r="W17" s="41">
        <v>0</v>
      </c>
      <c r="X17" s="41">
        <v>0</v>
      </c>
      <c r="Y17" s="10"/>
      <c r="AJ17">
        <f t="shared" si="1"/>
        <v>190</v>
      </c>
      <c r="BE17">
        <v>13</v>
      </c>
    </row>
    <row r="18" spans="1:57" ht="27" customHeight="1">
      <c r="A18" s="1" t="s">
        <v>84</v>
      </c>
      <c r="B18" s="9" t="str">
        <f t="shared" si="0"/>
        <v>Good Standing</v>
      </c>
      <c r="C18">
        <v>0</v>
      </c>
      <c r="D18" s="10">
        <v>0</v>
      </c>
      <c r="E18" s="10">
        <v>0</v>
      </c>
      <c r="F18" s="10">
        <v>0</v>
      </c>
      <c r="G18" s="10">
        <v>0</v>
      </c>
      <c r="H18" s="10">
        <v>50</v>
      </c>
      <c r="I18" s="10">
        <v>0</v>
      </c>
      <c r="J18" s="10">
        <v>10</v>
      </c>
      <c r="K18" s="10">
        <v>15</v>
      </c>
      <c r="L18" s="10">
        <v>5</v>
      </c>
      <c r="M18" s="10">
        <v>5</v>
      </c>
      <c r="N18" s="10">
        <v>20</v>
      </c>
      <c r="O18" s="10">
        <v>10</v>
      </c>
      <c r="P18" s="10">
        <v>0</v>
      </c>
      <c r="Q18" s="10">
        <v>7.5</v>
      </c>
      <c r="R18" s="32">
        <v>20</v>
      </c>
      <c r="S18" s="32">
        <v>10</v>
      </c>
      <c r="T18" s="32">
        <v>5</v>
      </c>
      <c r="U18" s="10">
        <v>50</v>
      </c>
      <c r="V18" s="10">
        <v>30</v>
      </c>
      <c r="W18" s="41">
        <v>0</v>
      </c>
      <c r="X18" s="10">
        <v>20</v>
      </c>
      <c r="Y18" s="10"/>
      <c r="AJ18">
        <f>SUM(C18:X18)</f>
        <v>257.5</v>
      </c>
      <c r="BE18">
        <v>14</v>
      </c>
    </row>
    <row r="19" spans="1:57" ht="27" customHeight="1">
      <c r="A19" s="1" t="s">
        <v>15</v>
      </c>
      <c r="B19" s="9" t="str">
        <f t="shared" si="0"/>
        <v>Good Standing</v>
      </c>
      <c r="C19">
        <v>5</v>
      </c>
      <c r="D19" s="10">
        <v>20</v>
      </c>
      <c r="E19" s="10">
        <v>10</v>
      </c>
      <c r="F19" s="10">
        <v>10</v>
      </c>
      <c r="G19" s="10">
        <v>10</v>
      </c>
      <c r="H19" s="10">
        <v>50</v>
      </c>
      <c r="I19" s="10">
        <v>10</v>
      </c>
      <c r="J19" s="10">
        <v>0</v>
      </c>
      <c r="K19" s="10">
        <v>15</v>
      </c>
      <c r="L19" s="10">
        <v>10</v>
      </c>
      <c r="M19" s="10">
        <v>10</v>
      </c>
      <c r="N19" s="10">
        <v>20</v>
      </c>
      <c r="O19" s="10">
        <v>20</v>
      </c>
      <c r="P19" s="10">
        <v>0</v>
      </c>
      <c r="Q19" s="10">
        <v>15</v>
      </c>
      <c r="R19" s="32">
        <v>20</v>
      </c>
      <c r="S19" s="32">
        <v>10</v>
      </c>
      <c r="T19" s="32">
        <v>5</v>
      </c>
      <c r="U19" s="32">
        <v>50</v>
      </c>
      <c r="V19" s="32">
        <v>15</v>
      </c>
      <c r="W19" s="41">
        <v>0</v>
      </c>
      <c r="X19" s="10">
        <v>20</v>
      </c>
      <c r="Y19" s="10"/>
      <c r="AJ19">
        <f t="shared" si="1"/>
        <v>305</v>
      </c>
      <c r="BE19">
        <v>15</v>
      </c>
    </row>
    <row r="20" spans="1:57" ht="27" customHeight="1">
      <c r="A20" s="1" t="s">
        <v>16</v>
      </c>
      <c r="B20" s="9" t="str">
        <f t="shared" si="0"/>
        <v>Good Standing</v>
      </c>
      <c r="C20">
        <v>0</v>
      </c>
      <c r="D20" s="10">
        <v>20</v>
      </c>
      <c r="E20" s="10">
        <v>10</v>
      </c>
      <c r="F20" s="10">
        <v>0</v>
      </c>
      <c r="G20" s="10">
        <v>10</v>
      </c>
      <c r="H20" s="10">
        <v>50</v>
      </c>
      <c r="I20" s="10">
        <v>0</v>
      </c>
      <c r="J20" s="10">
        <v>0</v>
      </c>
      <c r="K20" s="10">
        <v>0</v>
      </c>
      <c r="L20" s="10">
        <v>10</v>
      </c>
      <c r="M20" s="10">
        <v>0</v>
      </c>
      <c r="N20" s="10">
        <v>20</v>
      </c>
      <c r="O20" s="10">
        <v>0</v>
      </c>
      <c r="P20" s="10">
        <v>0</v>
      </c>
      <c r="Q20" s="10">
        <v>0</v>
      </c>
      <c r="R20" s="32">
        <v>20</v>
      </c>
      <c r="S20" s="32">
        <v>10</v>
      </c>
      <c r="T20" s="32">
        <v>0</v>
      </c>
      <c r="U20" s="32">
        <v>50</v>
      </c>
      <c r="V20" s="10">
        <v>30</v>
      </c>
      <c r="W20" s="41">
        <v>0</v>
      </c>
      <c r="X20" s="10">
        <v>20</v>
      </c>
      <c r="Y20" s="10"/>
      <c r="AJ20">
        <f>SUM(C20:X20)</f>
        <v>250</v>
      </c>
      <c r="BE20">
        <v>16</v>
      </c>
    </row>
    <row r="21" spans="1:57" ht="27" customHeight="1">
      <c r="A21" s="1" t="s">
        <v>17</v>
      </c>
      <c r="B21" s="9" t="str">
        <f t="shared" si="0"/>
        <v>Good Standing</v>
      </c>
      <c r="C21">
        <v>5</v>
      </c>
      <c r="D21" s="10">
        <v>20</v>
      </c>
      <c r="E21" s="10">
        <v>10</v>
      </c>
      <c r="F21" s="10">
        <v>10</v>
      </c>
      <c r="G21" s="10">
        <v>10</v>
      </c>
      <c r="H21" s="10">
        <v>50</v>
      </c>
      <c r="I21" s="10">
        <v>10</v>
      </c>
      <c r="J21" s="10">
        <v>20</v>
      </c>
      <c r="K21" s="10">
        <v>7.5</v>
      </c>
      <c r="L21" s="10">
        <v>10</v>
      </c>
      <c r="M21" s="10">
        <v>10</v>
      </c>
      <c r="N21" s="10">
        <v>10</v>
      </c>
      <c r="O21" s="10">
        <v>20</v>
      </c>
      <c r="P21" s="10">
        <v>0</v>
      </c>
      <c r="Q21" s="10">
        <v>0</v>
      </c>
      <c r="R21" s="32">
        <v>20</v>
      </c>
      <c r="S21" s="32">
        <v>10</v>
      </c>
      <c r="T21" s="32">
        <v>10</v>
      </c>
      <c r="U21" s="32">
        <v>50</v>
      </c>
      <c r="V21" s="10">
        <v>30</v>
      </c>
      <c r="W21" s="41">
        <v>5</v>
      </c>
      <c r="X21" s="10">
        <v>20</v>
      </c>
      <c r="Y21" s="10"/>
      <c r="AJ21">
        <f>SUM(C21:X21)</f>
        <v>337.5</v>
      </c>
      <c r="BE21">
        <v>17</v>
      </c>
    </row>
    <row r="22" spans="1:57" ht="27" customHeight="1">
      <c r="A22" s="12" t="s">
        <v>18</v>
      </c>
      <c r="B22" s="40" t="s">
        <v>45</v>
      </c>
      <c r="C22" s="40" t="s">
        <v>45</v>
      </c>
      <c r="D22" s="65" t="s">
        <v>45</v>
      </c>
      <c r="E22" s="65" t="s">
        <v>45</v>
      </c>
      <c r="F22" s="65" t="s">
        <v>45</v>
      </c>
      <c r="G22" s="65" t="s">
        <v>45</v>
      </c>
      <c r="H22" s="65" t="s">
        <v>45</v>
      </c>
      <c r="I22" s="65" t="s">
        <v>45</v>
      </c>
      <c r="J22" s="65" t="s">
        <v>45</v>
      </c>
      <c r="K22" s="65" t="s">
        <v>45</v>
      </c>
      <c r="L22" s="65" t="s">
        <v>45</v>
      </c>
      <c r="M22" s="65" t="s">
        <v>45</v>
      </c>
      <c r="N22" s="65" t="s">
        <v>45</v>
      </c>
      <c r="O22" s="66" t="s">
        <v>45</v>
      </c>
      <c r="P22" s="66" t="s">
        <v>45</v>
      </c>
      <c r="Q22" s="65" t="s">
        <v>45</v>
      </c>
      <c r="R22" s="65" t="s">
        <v>45</v>
      </c>
      <c r="S22" s="65" t="s">
        <v>45</v>
      </c>
      <c r="T22" s="65" t="s">
        <v>45</v>
      </c>
      <c r="U22" s="65" t="s">
        <v>45</v>
      </c>
      <c r="V22" s="65" t="s">
        <v>45</v>
      </c>
      <c r="W22" s="65" t="s">
        <v>45</v>
      </c>
      <c r="X22" s="65" t="s">
        <v>45</v>
      </c>
      <c r="Y22" s="65" t="s">
        <v>45</v>
      </c>
      <c r="Z22" s="40" t="s">
        <v>45</v>
      </c>
      <c r="AA22" s="40" t="s">
        <v>45</v>
      </c>
      <c r="AB22" s="40" t="s">
        <v>45</v>
      </c>
      <c r="AC22" s="40" t="s">
        <v>45</v>
      </c>
      <c r="AD22" s="40" t="s">
        <v>45</v>
      </c>
      <c r="AE22" s="40" t="s">
        <v>45</v>
      </c>
      <c r="AF22" s="40" t="s">
        <v>45</v>
      </c>
      <c r="AG22" s="40" t="s">
        <v>45</v>
      </c>
      <c r="AH22" s="40" t="s">
        <v>45</v>
      </c>
      <c r="AJ22" s="3" t="s">
        <v>45</v>
      </c>
    </row>
    <row r="23" spans="1:57" ht="27" customHeight="1">
      <c r="A23" s="1" t="s">
        <v>19</v>
      </c>
      <c r="B23" s="47" t="str">
        <f t="shared" si="0"/>
        <v>Bad Standing</v>
      </c>
      <c r="C23">
        <v>0</v>
      </c>
      <c r="D23" s="10">
        <v>20</v>
      </c>
      <c r="E23" s="10">
        <v>10</v>
      </c>
      <c r="F23" s="10">
        <v>10</v>
      </c>
      <c r="G23" s="10">
        <v>10</v>
      </c>
      <c r="H23" s="10">
        <v>50</v>
      </c>
      <c r="I23" s="10">
        <v>0</v>
      </c>
      <c r="J23" s="10">
        <v>0</v>
      </c>
      <c r="K23" s="10">
        <v>15</v>
      </c>
      <c r="L23" s="10">
        <v>0</v>
      </c>
      <c r="M23" s="10">
        <v>0</v>
      </c>
      <c r="N23" s="10">
        <v>0</v>
      </c>
      <c r="O23" s="10">
        <v>10</v>
      </c>
      <c r="P23" s="10">
        <v>0</v>
      </c>
      <c r="Q23" s="10">
        <v>0</v>
      </c>
      <c r="R23" s="10">
        <v>0</v>
      </c>
      <c r="S23" s="32">
        <v>0</v>
      </c>
      <c r="T23" s="32">
        <v>0</v>
      </c>
      <c r="U23" s="32">
        <v>0</v>
      </c>
      <c r="V23" s="10">
        <v>15</v>
      </c>
      <c r="W23" s="41">
        <v>0</v>
      </c>
      <c r="X23" s="10">
        <v>20</v>
      </c>
      <c r="Y23" s="10"/>
      <c r="AJ23">
        <f t="shared" ref="AJ23:AJ26" si="2">SUM(C23:W23)</f>
        <v>140</v>
      </c>
    </row>
    <row r="24" spans="1:57" ht="27" customHeight="1">
      <c r="A24" s="1" t="s">
        <v>20</v>
      </c>
      <c r="B24" s="9" t="str">
        <f t="shared" si="0"/>
        <v>Good Standing</v>
      </c>
      <c r="C24">
        <v>5</v>
      </c>
      <c r="D24" s="10">
        <v>20</v>
      </c>
      <c r="E24" s="10">
        <v>10</v>
      </c>
      <c r="F24" s="10">
        <v>10</v>
      </c>
      <c r="G24" s="10">
        <v>0</v>
      </c>
      <c r="H24" s="10">
        <v>50</v>
      </c>
      <c r="I24" s="10">
        <v>10</v>
      </c>
      <c r="J24" s="10">
        <v>20</v>
      </c>
      <c r="K24" s="10">
        <v>15</v>
      </c>
      <c r="L24" s="10">
        <v>10</v>
      </c>
      <c r="M24" s="10">
        <v>10</v>
      </c>
      <c r="N24" s="10">
        <v>0</v>
      </c>
      <c r="O24" s="10">
        <v>0</v>
      </c>
      <c r="P24" s="10">
        <v>5</v>
      </c>
      <c r="Q24" s="10">
        <v>0</v>
      </c>
      <c r="R24" s="32">
        <v>20</v>
      </c>
      <c r="S24" s="32">
        <v>10</v>
      </c>
      <c r="T24" s="32">
        <v>10</v>
      </c>
      <c r="U24" s="32">
        <v>50</v>
      </c>
      <c r="V24" s="32">
        <v>30</v>
      </c>
      <c r="W24" s="32">
        <v>5</v>
      </c>
      <c r="X24" s="10">
        <v>20</v>
      </c>
      <c r="Y24" s="10"/>
      <c r="AJ24">
        <f>SUM(C24:X24)</f>
        <v>310</v>
      </c>
      <c r="BE24">
        <v>18</v>
      </c>
    </row>
    <row r="25" spans="1:57" ht="27" customHeight="1">
      <c r="A25" s="1" t="s">
        <v>21</v>
      </c>
      <c r="B25" s="9" t="str">
        <f t="shared" si="0"/>
        <v>Good Standing</v>
      </c>
      <c r="C25">
        <v>0</v>
      </c>
      <c r="D25" s="10">
        <v>20</v>
      </c>
      <c r="E25" s="10">
        <v>0</v>
      </c>
      <c r="F25" s="10">
        <v>10</v>
      </c>
      <c r="G25" s="10">
        <v>10</v>
      </c>
      <c r="H25" s="10">
        <v>50</v>
      </c>
      <c r="I25" s="10">
        <v>0</v>
      </c>
      <c r="J25" s="10">
        <v>0</v>
      </c>
      <c r="K25" s="10">
        <v>0</v>
      </c>
      <c r="L25" s="10">
        <v>10</v>
      </c>
      <c r="M25" s="10">
        <v>0</v>
      </c>
      <c r="N25" s="10">
        <v>20</v>
      </c>
      <c r="O25" s="10">
        <v>20</v>
      </c>
      <c r="P25" s="10">
        <v>0</v>
      </c>
      <c r="Q25" s="10">
        <v>0</v>
      </c>
      <c r="R25" s="32">
        <v>20</v>
      </c>
      <c r="S25" s="32">
        <v>0</v>
      </c>
      <c r="T25" s="32">
        <v>0</v>
      </c>
      <c r="U25" s="32">
        <v>50</v>
      </c>
      <c r="V25" s="32">
        <v>30</v>
      </c>
      <c r="W25" s="41">
        <v>0</v>
      </c>
      <c r="X25" s="10">
        <v>20</v>
      </c>
      <c r="Y25" s="10"/>
      <c r="AB25" s="1"/>
      <c r="AJ25">
        <f t="shared" si="2"/>
        <v>240</v>
      </c>
      <c r="BE25">
        <v>19</v>
      </c>
    </row>
    <row r="26" spans="1:57" ht="27" customHeight="1">
      <c r="A26" s="1" t="s">
        <v>22</v>
      </c>
      <c r="B26" s="9" t="str">
        <f t="shared" si="0"/>
        <v>Good Standing</v>
      </c>
      <c r="C26">
        <v>5</v>
      </c>
      <c r="D26" s="10">
        <v>20</v>
      </c>
      <c r="E26" s="10">
        <v>10</v>
      </c>
      <c r="F26" s="10">
        <v>10</v>
      </c>
      <c r="G26" s="10">
        <v>10</v>
      </c>
      <c r="H26" s="10">
        <v>50</v>
      </c>
      <c r="I26" s="10">
        <v>10</v>
      </c>
      <c r="J26" s="10">
        <v>20</v>
      </c>
      <c r="K26" s="10">
        <v>15</v>
      </c>
      <c r="L26" s="10">
        <v>10</v>
      </c>
      <c r="M26" s="10">
        <v>10</v>
      </c>
      <c r="N26" s="10">
        <v>20</v>
      </c>
      <c r="O26" s="10">
        <v>20</v>
      </c>
      <c r="P26" s="10">
        <v>5</v>
      </c>
      <c r="Q26" s="10">
        <v>15</v>
      </c>
      <c r="R26" s="10">
        <v>20</v>
      </c>
      <c r="S26" s="32">
        <v>10</v>
      </c>
      <c r="T26" s="32">
        <v>10</v>
      </c>
      <c r="U26" s="32">
        <v>50</v>
      </c>
      <c r="V26" s="32">
        <v>30</v>
      </c>
      <c r="W26" s="32">
        <v>5</v>
      </c>
      <c r="X26" s="10">
        <v>20</v>
      </c>
      <c r="Y26" s="10"/>
      <c r="AB26" s="1"/>
      <c r="AJ26">
        <f t="shared" si="2"/>
        <v>355</v>
      </c>
      <c r="BE26">
        <v>20</v>
      </c>
    </row>
    <row r="27" spans="1:57" ht="27" customHeight="1">
      <c r="A27" s="12" t="s">
        <v>23</v>
      </c>
      <c r="B27" s="3" t="s">
        <v>45</v>
      </c>
      <c r="C27" s="3" t="s">
        <v>45</v>
      </c>
      <c r="D27" s="69" t="s">
        <v>45</v>
      </c>
      <c r="E27" s="69" t="s">
        <v>45</v>
      </c>
      <c r="F27" s="69" t="s">
        <v>45</v>
      </c>
      <c r="G27" s="69" t="s">
        <v>45</v>
      </c>
      <c r="H27" s="67" t="s">
        <v>45</v>
      </c>
      <c r="I27" s="67" t="s">
        <v>45</v>
      </c>
      <c r="J27" s="67" t="s">
        <v>45</v>
      </c>
      <c r="K27" s="67" t="s">
        <v>45</v>
      </c>
      <c r="L27" s="67" t="s">
        <v>45</v>
      </c>
      <c r="M27" s="67" t="s">
        <v>45</v>
      </c>
      <c r="N27" s="67" t="s">
        <v>45</v>
      </c>
      <c r="O27" s="70" t="s">
        <v>45</v>
      </c>
      <c r="P27" s="70" t="s">
        <v>45</v>
      </c>
      <c r="Q27" s="67" t="s">
        <v>45</v>
      </c>
      <c r="R27" s="67" t="s">
        <v>45</v>
      </c>
      <c r="S27" s="67" t="s">
        <v>45</v>
      </c>
      <c r="T27" s="67" t="s">
        <v>45</v>
      </c>
      <c r="U27" s="67" t="s">
        <v>45</v>
      </c>
      <c r="V27" s="67" t="s">
        <v>45</v>
      </c>
      <c r="W27" s="67" t="s">
        <v>45</v>
      </c>
      <c r="X27" s="67" t="s">
        <v>45</v>
      </c>
      <c r="Y27" s="67" t="s">
        <v>45</v>
      </c>
      <c r="Z27" s="4" t="s">
        <v>45</v>
      </c>
      <c r="AA27" s="4" t="s">
        <v>45</v>
      </c>
      <c r="AB27" s="4" t="s">
        <v>45</v>
      </c>
      <c r="AC27" s="4" t="s">
        <v>45</v>
      </c>
      <c r="AD27" s="4" t="s">
        <v>45</v>
      </c>
      <c r="AE27" s="4" t="s">
        <v>45</v>
      </c>
      <c r="AF27" s="4" t="s">
        <v>45</v>
      </c>
      <c r="AG27" s="4" t="s">
        <v>45</v>
      </c>
      <c r="AH27" s="4" t="s">
        <v>45</v>
      </c>
      <c r="AI27" s="3"/>
      <c r="AJ27" s="3" t="s">
        <v>45</v>
      </c>
    </row>
    <row r="28" spans="1:57" ht="27" customHeight="1">
      <c r="A28" s="12" t="s">
        <v>24</v>
      </c>
      <c r="B28" s="24" t="str">
        <f t="shared" ref="B28:B40" si="3">IF(AJ28&lt;$AK$2, "Bad Standing", "Good Standing")</f>
        <v>Bad Standing</v>
      </c>
      <c r="C28">
        <v>0</v>
      </c>
      <c r="D28" s="10">
        <v>20</v>
      </c>
      <c r="E28" s="10">
        <v>10</v>
      </c>
      <c r="F28" s="10">
        <v>10</v>
      </c>
      <c r="G28" s="10">
        <v>10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/>
      <c r="AB28" s="1"/>
      <c r="AJ28">
        <f t="shared" ref="AJ28:AJ36" si="4">SUM(C28:W28)</f>
        <v>50</v>
      </c>
    </row>
    <row r="29" spans="1:57" ht="27" customHeight="1">
      <c r="A29" s="1" t="s">
        <v>25</v>
      </c>
      <c r="B29" s="9" t="str">
        <f t="shared" si="3"/>
        <v>Good Standing</v>
      </c>
      <c r="C29">
        <v>5</v>
      </c>
      <c r="D29" s="10">
        <v>20</v>
      </c>
      <c r="E29" s="10">
        <v>10</v>
      </c>
      <c r="F29" s="10">
        <v>10</v>
      </c>
      <c r="G29" s="10">
        <v>10</v>
      </c>
      <c r="H29" s="10">
        <v>50</v>
      </c>
      <c r="I29" s="10">
        <v>0</v>
      </c>
      <c r="J29" s="10">
        <v>0</v>
      </c>
      <c r="K29" s="10">
        <v>15</v>
      </c>
      <c r="L29" s="10">
        <v>0</v>
      </c>
      <c r="M29" s="10">
        <v>0</v>
      </c>
      <c r="N29" s="10">
        <v>20</v>
      </c>
      <c r="O29" s="10">
        <v>10</v>
      </c>
      <c r="P29" s="10">
        <v>0</v>
      </c>
      <c r="Q29" s="10">
        <v>0</v>
      </c>
      <c r="R29" s="32">
        <v>20</v>
      </c>
      <c r="S29" s="10">
        <v>0</v>
      </c>
      <c r="T29" s="10">
        <v>0</v>
      </c>
      <c r="U29" s="10">
        <v>0</v>
      </c>
      <c r="V29" s="10">
        <v>0</v>
      </c>
      <c r="W29" s="10">
        <v>5</v>
      </c>
      <c r="X29" s="10">
        <v>20</v>
      </c>
      <c r="Y29" s="10"/>
      <c r="AB29" s="1"/>
      <c r="AJ29">
        <f>SUM(C29:X29)</f>
        <v>195</v>
      </c>
      <c r="BE29">
        <v>21</v>
      </c>
    </row>
    <row r="30" spans="1:57" ht="27" customHeight="1">
      <c r="A30" s="1" t="s">
        <v>26</v>
      </c>
      <c r="B30" s="9" t="str">
        <f t="shared" si="3"/>
        <v>Good Standing</v>
      </c>
      <c r="C30">
        <v>0</v>
      </c>
      <c r="D30" s="10">
        <v>20</v>
      </c>
      <c r="E30" s="10">
        <v>0</v>
      </c>
      <c r="F30" s="10">
        <v>5</v>
      </c>
      <c r="G30" s="10">
        <v>10</v>
      </c>
      <c r="H30" s="10">
        <v>50</v>
      </c>
      <c r="I30" s="10">
        <v>5</v>
      </c>
      <c r="J30" s="10">
        <v>10</v>
      </c>
      <c r="K30" s="10">
        <v>0</v>
      </c>
      <c r="L30" s="10">
        <v>0</v>
      </c>
      <c r="M30" s="10">
        <v>10</v>
      </c>
      <c r="N30" s="39">
        <v>10</v>
      </c>
      <c r="O30" s="39">
        <v>0</v>
      </c>
      <c r="P30" s="10">
        <v>0</v>
      </c>
      <c r="Q30" s="10">
        <v>7.5</v>
      </c>
      <c r="R30" s="32">
        <v>10</v>
      </c>
      <c r="S30" s="10">
        <v>5</v>
      </c>
      <c r="T30" s="10">
        <v>5</v>
      </c>
      <c r="U30" s="10">
        <v>25</v>
      </c>
      <c r="V30" s="10">
        <v>15</v>
      </c>
      <c r="W30" s="10">
        <v>2.5</v>
      </c>
      <c r="X30" s="10">
        <v>10</v>
      </c>
      <c r="Y30" s="10"/>
      <c r="AB30" s="1"/>
      <c r="AJ30">
        <f t="shared" si="4"/>
        <v>190</v>
      </c>
      <c r="BE30">
        <v>22</v>
      </c>
    </row>
    <row r="31" spans="1:57" ht="27" customHeight="1">
      <c r="A31" s="1" t="s">
        <v>27</v>
      </c>
      <c r="B31" s="9" t="str">
        <f t="shared" si="3"/>
        <v>Good Standing</v>
      </c>
      <c r="C31">
        <v>5</v>
      </c>
      <c r="D31" s="10">
        <v>20</v>
      </c>
      <c r="E31" s="10">
        <v>10</v>
      </c>
      <c r="F31" s="10">
        <v>0</v>
      </c>
      <c r="G31" s="10">
        <v>0</v>
      </c>
      <c r="H31" s="10">
        <v>50</v>
      </c>
      <c r="I31" s="10">
        <v>10</v>
      </c>
      <c r="J31" s="10">
        <v>0</v>
      </c>
      <c r="K31" s="10">
        <v>0</v>
      </c>
      <c r="L31" s="10">
        <v>0</v>
      </c>
      <c r="M31" s="10">
        <v>10</v>
      </c>
      <c r="N31" s="10">
        <v>0</v>
      </c>
      <c r="O31" s="10">
        <v>20</v>
      </c>
      <c r="P31" s="10">
        <v>0</v>
      </c>
      <c r="Q31" s="10">
        <v>0</v>
      </c>
      <c r="R31" s="32">
        <v>20</v>
      </c>
      <c r="S31" s="10">
        <v>10</v>
      </c>
      <c r="T31" s="10">
        <v>0</v>
      </c>
      <c r="U31" s="10">
        <v>50</v>
      </c>
      <c r="V31" s="10">
        <v>30</v>
      </c>
      <c r="W31" s="10">
        <v>5</v>
      </c>
      <c r="X31" s="10">
        <v>20</v>
      </c>
      <c r="Y31" s="10"/>
      <c r="AJ31">
        <f>SUM(C31:X31)</f>
        <v>260</v>
      </c>
      <c r="BE31">
        <v>23</v>
      </c>
    </row>
    <row r="32" spans="1:57" ht="27" customHeight="1" thickBot="1">
      <c r="A32" s="1" t="s">
        <v>28</v>
      </c>
      <c r="B32" s="9" t="str">
        <f t="shared" si="3"/>
        <v>Good Standing</v>
      </c>
      <c r="C32">
        <v>5</v>
      </c>
      <c r="D32" s="10">
        <v>20</v>
      </c>
      <c r="E32" s="10">
        <v>0</v>
      </c>
      <c r="F32" s="10">
        <v>10</v>
      </c>
      <c r="G32" s="10">
        <v>10</v>
      </c>
      <c r="H32" s="10">
        <v>50</v>
      </c>
      <c r="I32" s="10">
        <v>10</v>
      </c>
      <c r="J32" s="10">
        <v>20</v>
      </c>
      <c r="K32" s="10">
        <v>0</v>
      </c>
      <c r="L32" s="10">
        <v>0</v>
      </c>
      <c r="M32" s="10">
        <v>0</v>
      </c>
      <c r="N32" s="10">
        <v>20</v>
      </c>
      <c r="O32" s="10">
        <v>0</v>
      </c>
      <c r="P32" s="10">
        <v>0</v>
      </c>
      <c r="Q32" s="10">
        <v>0</v>
      </c>
      <c r="R32" s="32"/>
      <c r="S32" s="32">
        <v>10</v>
      </c>
      <c r="T32" s="32">
        <v>10</v>
      </c>
      <c r="U32" s="32">
        <v>50</v>
      </c>
      <c r="V32" s="32">
        <v>30</v>
      </c>
      <c r="W32" s="55">
        <v>0</v>
      </c>
      <c r="X32" s="32">
        <v>10</v>
      </c>
      <c r="Y32" s="10"/>
      <c r="AJ32">
        <f t="shared" si="4"/>
        <v>245</v>
      </c>
      <c r="BE32">
        <v>24</v>
      </c>
    </row>
    <row r="33" spans="1:57" ht="27" customHeight="1">
      <c r="A33" s="1" t="s">
        <v>29</v>
      </c>
      <c r="B33" s="9" t="str">
        <f t="shared" si="3"/>
        <v>Good Standing</v>
      </c>
      <c r="C33">
        <v>0</v>
      </c>
      <c r="D33" s="10">
        <v>20</v>
      </c>
      <c r="E33" s="10">
        <v>0</v>
      </c>
      <c r="F33" s="10">
        <v>10</v>
      </c>
      <c r="G33" s="10">
        <v>10</v>
      </c>
      <c r="H33" s="10">
        <v>25</v>
      </c>
      <c r="I33" s="10">
        <v>10</v>
      </c>
      <c r="J33" s="10">
        <v>0</v>
      </c>
      <c r="K33" s="10">
        <v>15</v>
      </c>
      <c r="L33" s="10">
        <v>0</v>
      </c>
      <c r="M33" s="10">
        <v>0</v>
      </c>
      <c r="N33" s="10">
        <v>20</v>
      </c>
      <c r="O33" s="10">
        <v>0</v>
      </c>
      <c r="P33" s="10">
        <v>5</v>
      </c>
      <c r="Q33" s="10">
        <v>7.5</v>
      </c>
      <c r="R33" s="10">
        <v>10</v>
      </c>
      <c r="S33" s="32">
        <v>0</v>
      </c>
      <c r="T33" s="32">
        <v>0</v>
      </c>
      <c r="U33" s="10">
        <v>25</v>
      </c>
      <c r="V33" s="10">
        <v>15</v>
      </c>
      <c r="W33" s="55">
        <v>5</v>
      </c>
      <c r="X33" s="10">
        <v>20</v>
      </c>
      <c r="Y33" s="10"/>
      <c r="AB33" s="74" t="s">
        <v>79</v>
      </c>
      <c r="AC33" s="75"/>
      <c r="AJ33">
        <f t="shared" si="4"/>
        <v>177.5</v>
      </c>
      <c r="BE33">
        <v>25</v>
      </c>
    </row>
    <row r="34" spans="1:57" ht="27" customHeight="1" thickBot="1">
      <c r="A34" s="1" t="s">
        <v>30</v>
      </c>
      <c r="B34" s="9" t="str">
        <f t="shared" si="3"/>
        <v>Good Standing</v>
      </c>
      <c r="C34">
        <v>0</v>
      </c>
      <c r="D34" s="10">
        <v>20</v>
      </c>
      <c r="E34" s="10">
        <v>0</v>
      </c>
      <c r="F34" s="10">
        <v>10</v>
      </c>
      <c r="G34" s="10">
        <v>5</v>
      </c>
      <c r="H34" s="71">
        <v>50</v>
      </c>
      <c r="I34" s="71">
        <v>5</v>
      </c>
      <c r="J34" s="71">
        <v>10</v>
      </c>
      <c r="K34" s="71">
        <v>7.5</v>
      </c>
      <c r="L34" s="64">
        <v>10</v>
      </c>
      <c r="M34" s="10">
        <v>5</v>
      </c>
      <c r="N34" s="71">
        <v>20</v>
      </c>
      <c r="O34" s="10">
        <v>10</v>
      </c>
      <c r="P34" s="10">
        <v>0</v>
      </c>
      <c r="Q34" s="10">
        <v>7.5</v>
      </c>
      <c r="R34" s="10">
        <v>10</v>
      </c>
      <c r="S34" s="72">
        <v>5</v>
      </c>
      <c r="T34" s="10">
        <v>5</v>
      </c>
      <c r="U34" s="10">
        <v>25</v>
      </c>
      <c r="V34" s="10">
        <v>15</v>
      </c>
      <c r="W34" s="32">
        <v>0</v>
      </c>
      <c r="X34" s="10">
        <v>20</v>
      </c>
      <c r="Y34" s="10"/>
      <c r="AB34" s="76"/>
      <c r="AC34" s="77"/>
      <c r="AJ34">
        <f>SUM(C34:X34)</f>
        <v>240</v>
      </c>
      <c r="BE34">
        <v>26</v>
      </c>
    </row>
    <row r="35" spans="1:57" ht="27" customHeight="1">
      <c r="A35" s="1" t="s">
        <v>31</v>
      </c>
      <c r="B35" s="9" t="str">
        <f t="shared" si="3"/>
        <v>Good Standing</v>
      </c>
      <c r="C35">
        <v>0</v>
      </c>
      <c r="D35" s="10">
        <v>20</v>
      </c>
      <c r="E35" s="10">
        <v>10</v>
      </c>
      <c r="F35" s="10">
        <v>10</v>
      </c>
      <c r="G35" s="10">
        <v>10</v>
      </c>
      <c r="H35" s="71">
        <v>50</v>
      </c>
      <c r="I35" s="71">
        <v>0</v>
      </c>
      <c r="J35" s="64">
        <v>10</v>
      </c>
      <c r="K35" s="71">
        <v>7.5</v>
      </c>
      <c r="L35" s="10">
        <v>5</v>
      </c>
      <c r="M35" s="10">
        <v>5</v>
      </c>
      <c r="N35" s="10">
        <v>20</v>
      </c>
      <c r="O35" s="10">
        <v>20</v>
      </c>
      <c r="P35" s="10">
        <v>0</v>
      </c>
      <c r="Q35" s="10">
        <v>7.5</v>
      </c>
      <c r="R35" s="32">
        <v>0</v>
      </c>
      <c r="S35" s="10">
        <v>10</v>
      </c>
      <c r="T35" s="10"/>
      <c r="U35" s="10">
        <v>25</v>
      </c>
      <c r="V35" s="10">
        <v>15</v>
      </c>
      <c r="W35" s="32">
        <v>0</v>
      </c>
      <c r="X35" s="10">
        <v>20</v>
      </c>
      <c r="Y35" s="10"/>
      <c r="AJ35">
        <f t="shared" si="4"/>
        <v>225</v>
      </c>
      <c r="BE35">
        <v>27</v>
      </c>
    </row>
    <row r="36" spans="1:57" ht="27" customHeight="1">
      <c r="A36" s="1" t="s">
        <v>32</v>
      </c>
      <c r="B36" s="24" t="str">
        <f t="shared" si="3"/>
        <v>Bad Standing</v>
      </c>
      <c r="C36">
        <v>0</v>
      </c>
      <c r="D36" s="10">
        <v>0</v>
      </c>
      <c r="E36" s="10">
        <v>0</v>
      </c>
      <c r="F36" s="10">
        <v>0</v>
      </c>
      <c r="G36" s="10">
        <v>0</v>
      </c>
      <c r="H36" s="71">
        <v>25</v>
      </c>
      <c r="I36" s="10">
        <v>10</v>
      </c>
      <c r="J36" s="10">
        <v>0</v>
      </c>
      <c r="K36" s="10">
        <v>0</v>
      </c>
      <c r="L36" s="10">
        <v>10</v>
      </c>
      <c r="M36" s="10">
        <v>10</v>
      </c>
      <c r="N36" s="10">
        <v>0</v>
      </c>
      <c r="O36" s="10">
        <v>10</v>
      </c>
      <c r="P36" s="10">
        <v>0</v>
      </c>
      <c r="Q36" s="10">
        <v>7.5</v>
      </c>
      <c r="R36" s="32">
        <v>10</v>
      </c>
      <c r="S36" s="10">
        <v>5</v>
      </c>
      <c r="T36" s="10">
        <v>5</v>
      </c>
      <c r="U36" s="10">
        <v>25</v>
      </c>
      <c r="V36" s="10">
        <v>15</v>
      </c>
      <c r="W36" s="32">
        <v>0</v>
      </c>
      <c r="X36" s="10">
        <v>10</v>
      </c>
      <c r="Y36" s="10"/>
      <c r="AJ36">
        <f t="shared" si="4"/>
        <v>132.5</v>
      </c>
    </row>
    <row r="37" spans="1:57" ht="27" customHeight="1">
      <c r="A37" s="1" t="s">
        <v>33</v>
      </c>
      <c r="B37" s="24" t="str">
        <f t="shared" si="3"/>
        <v>Bad Standing</v>
      </c>
      <c r="C37">
        <v>0</v>
      </c>
      <c r="D37" s="10">
        <v>20</v>
      </c>
      <c r="E37" s="10">
        <v>0</v>
      </c>
      <c r="F37" s="10">
        <v>10</v>
      </c>
      <c r="G37" s="10">
        <v>0</v>
      </c>
      <c r="H37" s="10">
        <v>25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J37">
        <f>SUM(C37:X37)</f>
        <v>55</v>
      </c>
    </row>
    <row r="38" spans="1:57" ht="27" customHeight="1">
      <c r="A38" s="1" t="s">
        <v>34</v>
      </c>
      <c r="B38" s="9" t="str">
        <f t="shared" si="3"/>
        <v>Good Standing</v>
      </c>
      <c r="C38">
        <v>5</v>
      </c>
      <c r="D38" s="10">
        <v>20</v>
      </c>
      <c r="E38" s="10">
        <v>10</v>
      </c>
      <c r="F38" s="10">
        <v>10</v>
      </c>
      <c r="G38" s="10">
        <v>10</v>
      </c>
      <c r="H38" s="71">
        <v>50</v>
      </c>
      <c r="I38" s="10">
        <v>10</v>
      </c>
      <c r="J38" s="10">
        <v>20</v>
      </c>
      <c r="K38" s="10">
        <v>15</v>
      </c>
      <c r="L38" s="10">
        <v>10</v>
      </c>
      <c r="M38" s="10">
        <v>10</v>
      </c>
      <c r="N38" s="10">
        <v>10</v>
      </c>
      <c r="O38" s="10">
        <v>20</v>
      </c>
      <c r="P38" s="10">
        <v>0</v>
      </c>
      <c r="Q38" s="10">
        <v>0</v>
      </c>
      <c r="R38" s="32">
        <v>20</v>
      </c>
      <c r="S38" s="32">
        <v>10</v>
      </c>
      <c r="T38" s="32">
        <v>10</v>
      </c>
      <c r="U38" s="10">
        <v>50</v>
      </c>
      <c r="V38" s="10">
        <v>30</v>
      </c>
      <c r="W38" s="10">
        <v>0</v>
      </c>
      <c r="X38" s="10">
        <v>20</v>
      </c>
      <c r="Y38" s="10"/>
      <c r="AJ38">
        <f>SUM(C38:X38)</f>
        <v>340</v>
      </c>
      <c r="BE38">
        <v>28</v>
      </c>
    </row>
    <row r="39" spans="1:57" ht="27" customHeight="1">
      <c r="A39" s="1" t="s">
        <v>35</v>
      </c>
      <c r="B39" s="9" t="str">
        <f t="shared" si="3"/>
        <v>Good Standing</v>
      </c>
      <c r="C39">
        <v>0</v>
      </c>
      <c r="D39" s="10">
        <v>20</v>
      </c>
      <c r="E39" s="10">
        <v>10</v>
      </c>
      <c r="F39" s="10">
        <v>10</v>
      </c>
      <c r="G39" s="10">
        <v>10</v>
      </c>
      <c r="H39" s="71">
        <v>50</v>
      </c>
      <c r="I39" s="10">
        <v>10</v>
      </c>
      <c r="J39" s="10">
        <v>20</v>
      </c>
      <c r="K39" s="10">
        <v>15</v>
      </c>
      <c r="L39" s="10">
        <v>10</v>
      </c>
      <c r="M39" s="10">
        <v>10</v>
      </c>
      <c r="N39" s="10">
        <v>20</v>
      </c>
      <c r="O39" s="10">
        <v>0</v>
      </c>
      <c r="P39" s="10">
        <v>0</v>
      </c>
      <c r="Q39" s="10">
        <v>0</v>
      </c>
      <c r="R39" s="32">
        <v>20</v>
      </c>
      <c r="S39" s="32">
        <v>10</v>
      </c>
      <c r="T39" s="32">
        <v>10</v>
      </c>
      <c r="U39" s="10">
        <v>50</v>
      </c>
      <c r="V39" s="10">
        <v>30</v>
      </c>
      <c r="W39" s="32">
        <v>0</v>
      </c>
      <c r="X39" s="10">
        <v>20</v>
      </c>
      <c r="Y39" s="10"/>
      <c r="AJ39">
        <f>SUM(C39:X39)</f>
        <v>325</v>
      </c>
      <c r="BE39">
        <v>29</v>
      </c>
    </row>
    <row r="40" spans="1:57" ht="27" customHeight="1">
      <c r="A40" s="1" t="s">
        <v>36</v>
      </c>
      <c r="B40" s="9" t="str">
        <f t="shared" si="3"/>
        <v>Good Standing</v>
      </c>
      <c r="C40">
        <v>5</v>
      </c>
      <c r="D40" s="10">
        <v>20</v>
      </c>
      <c r="E40" s="10">
        <v>10</v>
      </c>
      <c r="F40" s="10">
        <v>10</v>
      </c>
      <c r="G40" s="10">
        <v>0</v>
      </c>
      <c r="H40" s="71">
        <v>50</v>
      </c>
      <c r="I40" s="10">
        <v>0</v>
      </c>
      <c r="J40" s="10">
        <v>20</v>
      </c>
      <c r="K40" s="10">
        <v>15</v>
      </c>
      <c r="L40" s="10">
        <v>10</v>
      </c>
      <c r="M40" s="10">
        <v>10</v>
      </c>
      <c r="N40" s="10">
        <v>20</v>
      </c>
      <c r="O40" s="10">
        <v>0</v>
      </c>
      <c r="P40" s="10">
        <v>0</v>
      </c>
      <c r="Q40" s="10">
        <v>0</v>
      </c>
      <c r="R40" s="32">
        <v>0</v>
      </c>
      <c r="S40" s="32">
        <v>10</v>
      </c>
      <c r="T40" s="32">
        <v>10</v>
      </c>
      <c r="U40" s="32">
        <v>50</v>
      </c>
      <c r="V40" s="32">
        <v>30</v>
      </c>
      <c r="W40" s="32">
        <v>0</v>
      </c>
      <c r="X40" s="10">
        <v>20</v>
      </c>
      <c r="Y40" s="10"/>
      <c r="AJ40">
        <f>SUM(C40:X40)</f>
        <v>290</v>
      </c>
      <c r="BE40">
        <v>30</v>
      </c>
    </row>
    <row r="41" spans="1:57" ht="27" customHeight="1">
      <c r="A41" s="2" t="s">
        <v>37</v>
      </c>
      <c r="B41" s="3" t="s">
        <v>45</v>
      </c>
      <c r="C41" s="3" t="s">
        <v>45</v>
      </c>
      <c r="D41" s="69" t="s">
        <v>45</v>
      </c>
      <c r="E41" s="69" t="s">
        <v>45</v>
      </c>
      <c r="F41" s="69" t="s">
        <v>45</v>
      </c>
      <c r="G41" s="69" t="s">
        <v>45</v>
      </c>
      <c r="H41" s="69" t="s">
        <v>45</v>
      </c>
      <c r="I41" s="69" t="s">
        <v>45</v>
      </c>
      <c r="J41" s="69" t="s">
        <v>45</v>
      </c>
      <c r="K41" s="69" t="s">
        <v>45</v>
      </c>
      <c r="L41" s="69" t="s">
        <v>45</v>
      </c>
      <c r="M41" s="69" t="s">
        <v>45</v>
      </c>
      <c r="N41" s="69" t="s">
        <v>45</v>
      </c>
      <c r="O41" s="73" t="s">
        <v>45</v>
      </c>
      <c r="P41" s="73" t="s">
        <v>45</v>
      </c>
      <c r="Q41" s="69" t="s">
        <v>45</v>
      </c>
      <c r="R41" s="69" t="s">
        <v>45</v>
      </c>
      <c r="S41" s="69" t="s">
        <v>45</v>
      </c>
      <c r="T41" s="69" t="s">
        <v>45</v>
      </c>
      <c r="U41" s="69" t="s">
        <v>45</v>
      </c>
      <c r="V41" s="69" t="s">
        <v>45</v>
      </c>
      <c r="W41" s="69" t="s">
        <v>45</v>
      </c>
      <c r="X41" s="69" t="s">
        <v>45</v>
      </c>
      <c r="Y41" s="69" t="s">
        <v>45</v>
      </c>
      <c r="Z41" s="3" t="s">
        <v>45</v>
      </c>
      <c r="AA41" s="3" t="s">
        <v>45</v>
      </c>
      <c r="AB41" s="3" t="s">
        <v>45</v>
      </c>
      <c r="AC41" s="3" t="s">
        <v>45</v>
      </c>
      <c r="AD41" s="3" t="s">
        <v>45</v>
      </c>
      <c r="AE41" s="3" t="s">
        <v>45</v>
      </c>
      <c r="AF41" s="3" t="s">
        <v>45</v>
      </c>
      <c r="AG41" s="3" t="s">
        <v>45</v>
      </c>
      <c r="AH41" s="3" t="s">
        <v>45</v>
      </c>
      <c r="AI41" s="3"/>
      <c r="AJ41" s="3" t="s">
        <v>45</v>
      </c>
      <c r="AK41" s="3"/>
      <c r="AL41" s="3"/>
      <c r="AM41" s="3"/>
    </row>
    <row r="42" spans="1:57" ht="27" customHeight="1">
      <c r="A42" s="12" t="s">
        <v>38</v>
      </c>
      <c r="B42" s="47" t="str">
        <f>IF(AJ42&lt;$AK$2, "Bad Standing", "Good Standing")</f>
        <v>Bad Standing</v>
      </c>
      <c r="C42">
        <v>0</v>
      </c>
      <c r="D42" s="10">
        <v>20</v>
      </c>
      <c r="E42" s="10">
        <v>10</v>
      </c>
      <c r="F42" s="10">
        <v>0</v>
      </c>
      <c r="G42" s="10">
        <v>10</v>
      </c>
      <c r="H42" s="71">
        <v>50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/>
      <c r="AJ42">
        <f t="shared" ref="AJ42" si="5">SUM(C42:W42)</f>
        <v>90</v>
      </c>
    </row>
    <row r="43" spans="1:57" ht="27" customHeight="1">
      <c r="A43" s="1" t="s">
        <v>39</v>
      </c>
      <c r="B43" s="47" t="str">
        <f>IF(AJ43&lt;$AK$2, "Bad Standing", "Good Standing")</f>
        <v>Bad Standing</v>
      </c>
      <c r="C43" s="21">
        <v>0</v>
      </c>
      <c r="D43" s="39">
        <v>20</v>
      </c>
      <c r="E43" s="39">
        <v>0</v>
      </c>
      <c r="F43" s="39">
        <v>0</v>
      </c>
      <c r="G43" s="39">
        <v>0</v>
      </c>
      <c r="H43" s="39">
        <v>25</v>
      </c>
      <c r="I43" s="39">
        <v>10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5</v>
      </c>
      <c r="Q43" s="39">
        <v>15</v>
      </c>
      <c r="R43" s="48">
        <v>20</v>
      </c>
      <c r="S43" s="48">
        <v>10</v>
      </c>
      <c r="T43" s="48">
        <v>0</v>
      </c>
      <c r="U43" s="48">
        <v>0</v>
      </c>
      <c r="V43" s="48">
        <v>0</v>
      </c>
      <c r="W43" s="48">
        <v>5</v>
      </c>
      <c r="X43" s="48">
        <v>20</v>
      </c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22"/>
      <c r="AJ43">
        <f>SUM(C43:AH43)</f>
        <v>130</v>
      </c>
      <c r="AK43" s="3"/>
      <c r="AL43" s="3"/>
      <c r="AM43" s="3"/>
      <c r="AN43" s="3"/>
    </row>
    <row r="44" spans="1:57" ht="27" customHeight="1">
      <c r="A44" s="2" t="s">
        <v>40</v>
      </c>
      <c r="B44" s="4" t="s">
        <v>45</v>
      </c>
      <c r="C44" s="4" t="s">
        <v>45</v>
      </c>
      <c r="D44" s="69" t="s">
        <v>45</v>
      </c>
      <c r="E44" s="69" t="s">
        <v>45</v>
      </c>
      <c r="F44" s="69" t="s">
        <v>45</v>
      </c>
      <c r="G44" s="69" t="s">
        <v>45</v>
      </c>
      <c r="H44" s="69" t="s">
        <v>45</v>
      </c>
      <c r="I44" s="69" t="s">
        <v>45</v>
      </c>
      <c r="J44" s="69" t="s">
        <v>45</v>
      </c>
      <c r="K44" s="69" t="s">
        <v>45</v>
      </c>
      <c r="L44" s="69" t="s">
        <v>45</v>
      </c>
      <c r="M44" s="69" t="s">
        <v>45</v>
      </c>
      <c r="N44" s="69" t="s">
        <v>45</v>
      </c>
      <c r="O44" s="73" t="s">
        <v>45</v>
      </c>
      <c r="P44" s="73" t="s">
        <v>45</v>
      </c>
      <c r="Q44" s="69" t="s">
        <v>45</v>
      </c>
      <c r="R44" s="69" t="s">
        <v>45</v>
      </c>
      <c r="S44" s="69" t="s">
        <v>45</v>
      </c>
      <c r="T44" s="69" t="s">
        <v>45</v>
      </c>
      <c r="U44" s="69" t="s">
        <v>45</v>
      </c>
      <c r="V44" s="69" t="s">
        <v>45</v>
      </c>
      <c r="W44" s="69" t="s">
        <v>45</v>
      </c>
      <c r="X44" s="69" t="s">
        <v>45</v>
      </c>
      <c r="Y44" s="69" t="s">
        <v>45</v>
      </c>
      <c r="Z44" s="3" t="s">
        <v>45</v>
      </c>
      <c r="AA44" s="3" t="s">
        <v>45</v>
      </c>
      <c r="AB44" s="3" t="s">
        <v>45</v>
      </c>
      <c r="AC44" s="3" t="s">
        <v>45</v>
      </c>
      <c r="AD44" s="3" t="s">
        <v>45</v>
      </c>
      <c r="AE44" s="3" t="s">
        <v>45</v>
      </c>
      <c r="AF44" s="3" t="s">
        <v>45</v>
      </c>
      <c r="AG44" s="3" t="s">
        <v>45</v>
      </c>
      <c r="AH44" s="3" t="s">
        <v>45</v>
      </c>
      <c r="AI44" s="3"/>
      <c r="AJ44" s="3" t="s">
        <v>45</v>
      </c>
      <c r="AK44" s="3"/>
      <c r="AL44" s="3"/>
      <c r="AM44" s="3"/>
      <c r="AN44" s="3"/>
    </row>
    <row r="45" spans="1:57" ht="27" customHeight="1">
      <c r="A45" s="1" t="s">
        <v>41</v>
      </c>
      <c r="B45" s="9" t="str">
        <f t="shared" ref="B45:B48" si="6">IF(AJ45&lt;$AK$2, "Bad Standing", "Good Standing")</f>
        <v>Good Standing</v>
      </c>
      <c r="C45">
        <v>0</v>
      </c>
      <c r="D45" s="10">
        <v>20</v>
      </c>
      <c r="E45" s="39">
        <v>0</v>
      </c>
      <c r="F45" s="39">
        <v>10</v>
      </c>
      <c r="G45" s="10">
        <v>10</v>
      </c>
      <c r="H45" s="10">
        <v>50</v>
      </c>
      <c r="I45" s="10">
        <v>0</v>
      </c>
      <c r="J45" s="10">
        <v>0</v>
      </c>
      <c r="K45" s="10">
        <v>0</v>
      </c>
      <c r="L45" s="10">
        <v>5</v>
      </c>
      <c r="M45" s="10">
        <v>0</v>
      </c>
      <c r="N45" s="10">
        <v>20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50</v>
      </c>
      <c r="V45" s="10">
        <v>30</v>
      </c>
      <c r="W45" s="10">
        <v>0</v>
      </c>
      <c r="X45" s="10"/>
      <c r="Y45" s="10"/>
      <c r="AJ45">
        <f t="shared" ref="AJ45:AJ48" si="7">SUM(C45:W45)</f>
        <v>195</v>
      </c>
      <c r="BE45">
        <v>31</v>
      </c>
    </row>
    <row r="46" spans="1:57" ht="27" customHeight="1">
      <c r="A46" s="1" t="s">
        <v>42</v>
      </c>
      <c r="B46" s="9" t="str">
        <f t="shared" si="6"/>
        <v>Good Standing</v>
      </c>
      <c r="C46">
        <v>5</v>
      </c>
      <c r="D46" s="10">
        <v>20</v>
      </c>
      <c r="E46" s="39">
        <v>0</v>
      </c>
      <c r="F46" s="39">
        <v>10</v>
      </c>
      <c r="G46" s="10">
        <v>0</v>
      </c>
      <c r="H46" s="39">
        <v>25</v>
      </c>
      <c r="I46" s="10">
        <v>0</v>
      </c>
      <c r="J46" s="10">
        <v>0</v>
      </c>
      <c r="K46" s="10">
        <v>0</v>
      </c>
      <c r="L46" s="10">
        <v>10</v>
      </c>
      <c r="M46" s="10">
        <v>10</v>
      </c>
      <c r="N46" s="10">
        <v>20</v>
      </c>
      <c r="O46" s="10">
        <v>0</v>
      </c>
      <c r="P46" s="10">
        <v>0</v>
      </c>
      <c r="Q46" s="10">
        <v>0</v>
      </c>
      <c r="R46" s="10">
        <v>20</v>
      </c>
      <c r="S46" s="10">
        <v>10</v>
      </c>
      <c r="T46" s="10">
        <v>0</v>
      </c>
      <c r="U46" s="10">
        <v>50</v>
      </c>
      <c r="V46" s="10">
        <v>30</v>
      </c>
      <c r="W46" s="10">
        <v>0</v>
      </c>
      <c r="X46" s="10">
        <v>20</v>
      </c>
      <c r="Y46" s="10"/>
      <c r="AJ46">
        <f>SUM(C46:X46)</f>
        <v>230</v>
      </c>
      <c r="BE46">
        <v>32</v>
      </c>
    </row>
    <row r="47" spans="1:57" ht="27" customHeight="1">
      <c r="A47" s="1" t="s">
        <v>43</v>
      </c>
      <c r="B47" s="9" t="str">
        <f t="shared" si="6"/>
        <v>Good Standing</v>
      </c>
      <c r="C47">
        <v>5</v>
      </c>
      <c r="D47" s="10">
        <v>10</v>
      </c>
      <c r="E47" s="39">
        <v>10</v>
      </c>
      <c r="F47" s="39">
        <v>10</v>
      </c>
      <c r="G47" s="39">
        <v>0</v>
      </c>
      <c r="H47" s="10">
        <v>50</v>
      </c>
      <c r="I47" s="10">
        <v>10</v>
      </c>
      <c r="J47" s="10">
        <v>20</v>
      </c>
      <c r="K47" s="10">
        <v>15</v>
      </c>
      <c r="L47" s="10">
        <v>10</v>
      </c>
      <c r="M47" s="10">
        <v>10</v>
      </c>
      <c r="N47" s="10">
        <v>20</v>
      </c>
      <c r="O47" s="10">
        <v>10</v>
      </c>
      <c r="P47" s="10">
        <v>5</v>
      </c>
      <c r="Q47" s="10">
        <v>15</v>
      </c>
      <c r="R47" s="10">
        <v>20</v>
      </c>
      <c r="S47" s="10">
        <v>10</v>
      </c>
      <c r="T47" s="10">
        <v>10</v>
      </c>
      <c r="U47" s="10">
        <v>50</v>
      </c>
      <c r="V47" s="10">
        <v>30</v>
      </c>
      <c r="W47" s="10">
        <v>5</v>
      </c>
      <c r="X47" s="10">
        <v>20</v>
      </c>
      <c r="Y47" s="10"/>
      <c r="AJ47">
        <f>SUM(C47:X47)</f>
        <v>345</v>
      </c>
      <c r="BE47">
        <v>33</v>
      </c>
    </row>
    <row r="48" spans="1:57" ht="27" customHeight="1">
      <c r="A48" s="1" t="s">
        <v>44</v>
      </c>
      <c r="B48" s="24" t="str">
        <f t="shared" si="6"/>
        <v>Bad Standing</v>
      </c>
      <c r="C48">
        <v>0</v>
      </c>
      <c r="D48" s="10">
        <v>0</v>
      </c>
      <c r="E48" s="10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/>
      <c r="AJ48">
        <f t="shared" si="7"/>
        <v>0</v>
      </c>
    </row>
    <row r="49" spans="1:38" ht="27" customHeight="1">
      <c r="P49" s="26"/>
    </row>
    <row r="50" spans="1:38" s="26" customFormat="1" ht="25" customHeight="1"/>
    <row r="51" spans="1:38" s="26" customFormat="1" ht="27" customHeight="1"/>
    <row r="52" spans="1:38" s="26" customFormat="1" ht="27" customHeight="1" thickBo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ht="66" customHeight="1" thickBot="1">
      <c r="A53" s="10"/>
      <c r="B53" s="11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10"/>
      <c r="S53" s="10"/>
      <c r="T53" s="10"/>
      <c r="U53" s="10"/>
      <c r="V53" s="10"/>
      <c r="W53" s="43" t="s">
        <v>101</v>
      </c>
      <c r="X53" s="13" t="s">
        <v>74</v>
      </c>
      <c r="Y53" s="33" t="s">
        <v>112</v>
      </c>
      <c r="Z53" s="43" t="s">
        <v>108</v>
      </c>
      <c r="AA53" s="28" t="s">
        <v>105</v>
      </c>
      <c r="AB53" s="31" t="s">
        <v>104</v>
      </c>
      <c r="AC53" s="45" t="s">
        <v>98</v>
      </c>
      <c r="AD53" s="29" t="s">
        <v>106</v>
      </c>
      <c r="AE53" s="46" t="s">
        <v>99</v>
      </c>
      <c r="AF53" s="43" t="s">
        <v>109</v>
      </c>
      <c r="AG53" s="45" t="s">
        <v>107</v>
      </c>
      <c r="AH53" s="28" t="s">
        <v>102</v>
      </c>
      <c r="AJ53" s="8" t="s">
        <v>68</v>
      </c>
      <c r="AK53" s="56" t="s">
        <v>72</v>
      </c>
      <c r="AL53" s="56"/>
    </row>
    <row r="54" spans="1:38" s="50" customFormat="1" ht="16" customHeight="1">
      <c r="A54" s="50" t="s">
        <v>69</v>
      </c>
      <c r="W54" s="50">
        <v>5</v>
      </c>
      <c r="X54" s="50">
        <v>20</v>
      </c>
      <c r="AE54" s="58"/>
      <c r="AG54" s="59"/>
      <c r="AJ54" s="50">
        <f>SUM(W54:Y54)</f>
        <v>25</v>
      </c>
      <c r="AK54" s="50">
        <f>SUM(X54+Z54+AA54+AB54+AC54+AH54+Y54+AD54)*0.6</f>
        <v>12</v>
      </c>
    </row>
    <row r="55" spans="1:38">
      <c r="A55" s="5" t="s">
        <v>110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AD55" s="54"/>
      <c r="AF55" s="54"/>
      <c r="AG55" s="26"/>
      <c r="AH55" s="26"/>
    </row>
    <row r="56" spans="1:38" ht="27" customHeight="1">
      <c r="A56" t="s">
        <v>53</v>
      </c>
      <c r="B56" s="9" t="str">
        <f t="shared" ref="B56:B71" si="8">IF(AJ56&lt;$O$2, "Bad Standing", "Good Standing")</f>
        <v>Good Standing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>
        <v>0</v>
      </c>
      <c r="X56">
        <v>20</v>
      </c>
      <c r="AD56" s="54"/>
      <c r="AF56" s="54"/>
      <c r="AG56" s="26"/>
      <c r="AH56" s="26"/>
      <c r="AJ56">
        <f>SUM(W56:Y56)</f>
        <v>20</v>
      </c>
    </row>
    <row r="57" spans="1:38" ht="27" customHeight="1">
      <c r="A57" t="s">
        <v>103</v>
      </c>
      <c r="B57" s="9" t="str">
        <f t="shared" si="8"/>
        <v>Good Standing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>
        <v>0</v>
      </c>
      <c r="X57">
        <v>20</v>
      </c>
      <c r="AD57" s="54"/>
      <c r="AF57" s="54"/>
      <c r="AG57" s="26"/>
      <c r="AH57" s="26"/>
      <c r="AJ57">
        <f t="shared" ref="AJ57:AJ71" si="9">SUM(W57:Y57)</f>
        <v>20</v>
      </c>
    </row>
    <row r="58" spans="1:38" ht="27" customHeight="1">
      <c r="A58" t="s">
        <v>67</v>
      </c>
      <c r="B58" s="9" t="str">
        <f t="shared" si="8"/>
        <v>Good Standing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>
        <v>0</v>
      </c>
      <c r="X58">
        <v>20</v>
      </c>
      <c r="AD58" s="54"/>
      <c r="AF58" s="54"/>
      <c r="AG58" s="26"/>
      <c r="AH58" s="26"/>
      <c r="AJ58">
        <f t="shared" si="9"/>
        <v>20</v>
      </c>
    </row>
    <row r="59" spans="1:38" ht="27" customHeight="1" thickBot="1">
      <c r="A59" t="s">
        <v>54</v>
      </c>
      <c r="B59" s="9" t="str">
        <f t="shared" si="8"/>
        <v>Good Standing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>
        <v>0</v>
      </c>
      <c r="X59">
        <v>20</v>
      </c>
      <c r="AD59" s="54"/>
      <c r="AF59" s="54"/>
      <c r="AG59" s="26"/>
      <c r="AH59" s="26"/>
      <c r="AJ59">
        <f t="shared" si="9"/>
        <v>20</v>
      </c>
    </row>
    <row r="60" spans="1:38" ht="27" customHeight="1">
      <c r="A60" t="s">
        <v>55</v>
      </c>
      <c r="B60" s="9" t="str">
        <f t="shared" si="8"/>
        <v>Good Standing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>
        <v>0</v>
      </c>
      <c r="X60">
        <v>20</v>
      </c>
      <c r="AA60" s="74" t="s">
        <v>79</v>
      </c>
      <c r="AB60" s="75"/>
      <c r="AD60" s="54"/>
      <c r="AF60" s="54"/>
      <c r="AG60" s="26"/>
      <c r="AH60" s="26"/>
      <c r="AJ60">
        <f t="shared" si="9"/>
        <v>20</v>
      </c>
    </row>
    <row r="61" spans="1:38" ht="27" customHeight="1" thickBot="1">
      <c r="A61" t="s">
        <v>56</v>
      </c>
      <c r="B61" s="9" t="str">
        <f t="shared" si="8"/>
        <v>Good Standing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>
        <v>0</v>
      </c>
      <c r="X61">
        <v>20</v>
      </c>
      <c r="AA61" s="76"/>
      <c r="AB61" s="77"/>
      <c r="AD61" s="54"/>
      <c r="AF61" s="54"/>
      <c r="AG61" s="26"/>
      <c r="AH61" s="26"/>
      <c r="AJ61">
        <f t="shared" si="9"/>
        <v>20</v>
      </c>
    </row>
    <row r="62" spans="1:38" ht="27" customHeight="1">
      <c r="A62" t="s">
        <v>57</v>
      </c>
      <c r="B62" s="9" t="str">
        <f t="shared" si="8"/>
        <v>Good Standing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>
        <v>5</v>
      </c>
      <c r="X62">
        <v>20</v>
      </c>
      <c r="AD62" s="54"/>
      <c r="AF62" s="54"/>
      <c r="AG62" s="26"/>
      <c r="AH62" s="26"/>
      <c r="AJ62">
        <f t="shared" si="9"/>
        <v>25</v>
      </c>
    </row>
    <row r="63" spans="1:38" ht="27" customHeight="1">
      <c r="A63" t="s">
        <v>58</v>
      </c>
      <c r="B63" s="9" t="str">
        <f t="shared" si="8"/>
        <v>Good Standing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>
        <v>0</v>
      </c>
      <c r="X63">
        <v>20</v>
      </c>
      <c r="AD63" s="54"/>
      <c r="AF63" s="54"/>
      <c r="AG63" s="26"/>
      <c r="AH63" s="26"/>
      <c r="AJ63">
        <f t="shared" si="9"/>
        <v>20</v>
      </c>
    </row>
    <row r="64" spans="1:38" ht="27" customHeight="1">
      <c r="A64" t="s">
        <v>59</v>
      </c>
      <c r="B64" s="9" t="str">
        <f t="shared" si="8"/>
        <v>Good Standing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>
        <v>0</v>
      </c>
      <c r="X64">
        <v>20</v>
      </c>
      <c r="AD64" s="54"/>
      <c r="AF64" s="54"/>
      <c r="AG64" s="26"/>
      <c r="AH64" s="26"/>
      <c r="AJ64">
        <f t="shared" si="9"/>
        <v>20</v>
      </c>
    </row>
    <row r="65" spans="1:36" ht="27" customHeight="1">
      <c r="A65" t="s">
        <v>60</v>
      </c>
      <c r="B65" s="9" t="str">
        <f t="shared" si="8"/>
        <v>Good Standing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>
        <v>0</v>
      </c>
      <c r="X65">
        <v>20</v>
      </c>
      <c r="AD65" s="54"/>
      <c r="AF65" s="54"/>
      <c r="AG65" s="26"/>
      <c r="AH65" s="26"/>
      <c r="AJ65">
        <f t="shared" si="9"/>
        <v>20</v>
      </c>
    </row>
    <row r="66" spans="1:36" ht="27" customHeight="1">
      <c r="A66" t="s">
        <v>61</v>
      </c>
      <c r="B66" s="60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AD66" s="54"/>
      <c r="AF66" s="54"/>
      <c r="AG66" s="26"/>
      <c r="AH66" s="26"/>
      <c r="AJ66">
        <f t="shared" si="9"/>
        <v>0</v>
      </c>
    </row>
    <row r="67" spans="1:36" ht="27" customHeight="1">
      <c r="A67" t="s">
        <v>62</v>
      </c>
      <c r="B67" s="9" t="str">
        <f t="shared" si="8"/>
        <v>Good Standing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>
        <v>0</v>
      </c>
      <c r="X67">
        <v>20</v>
      </c>
      <c r="AD67" s="54"/>
      <c r="AF67" s="54"/>
      <c r="AG67" s="26"/>
      <c r="AH67" s="26"/>
      <c r="AJ67">
        <f t="shared" si="9"/>
        <v>20</v>
      </c>
    </row>
    <row r="68" spans="1:36" ht="27" customHeight="1">
      <c r="A68" t="s">
        <v>63</v>
      </c>
      <c r="B68" s="9" t="str">
        <f t="shared" si="8"/>
        <v>Good Standing</v>
      </c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>
        <v>5</v>
      </c>
      <c r="X68">
        <v>20</v>
      </c>
      <c r="AD68" s="54"/>
      <c r="AF68" s="54"/>
      <c r="AG68" s="26"/>
      <c r="AH68" s="26"/>
      <c r="AJ68">
        <f t="shared" si="9"/>
        <v>25</v>
      </c>
    </row>
    <row r="69" spans="1:36" ht="27" customHeight="1">
      <c r="A69" t="s">
        <v>64</v>
      </c>
      <c r="B69" s="9" t="str">
        <f t="shared" si="8"/>
        <v>Good Standing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>
        <v>0</v>
      </c>
      <c r="X69">
        <v>20</v>
      </c>
      <c r="AD69" s="54"/>
      <c r="AF69" s="54"/>
      <c r="AG69" s="26"/>
      <c r="AH69" s="26"/>
      <c r="AJ69">
        <f t="shared" si="9"/>
        <v>20</v>
      </c>
    </row>
    <row r="70" spans="1:36" ht="27" customHeight="1">
      <c r="A70" t="s">
        <v>65</v>
      </c>
      <c r="B70" s="9" t="str">
        <f t="shared" si="8"/>
        <v>Good Standing</v>
      </c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>
        <v>0</v>
      </c>
      <c r="X70">
        <v>20</v>
      </c>
      <c r="AD70" s="54"/>
      <c r="AF70" s="54"/>
      <c r="AG70" s="26"/>
      <c r="AH70" s="26"/>
      <c r="AJ70">
        <f t="shared" si="9"/>
        <v>20</v>
      </c>
    </row>
    <row r="71" spans="1:36" ht="27" customHeight="1">
      <c r="A71" t="s">
        <v>66</v>
      </c>
      <c r="B71" s="9" t="str">
        <f t="shared" si="8"/>
        <v>Good Standing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>
        <v>0</v>
      </c>
      <c r="X71">
        <v>20</v>
      </c>
      <c r="AD71" s="54"/>
      <c r="AF71" s="54"/>
      <c r="AG71" s="26"/>
      <c r="AH71" s="26"/>
      <c r="AJ71">
        <f t="shared" si="9"/>
        <v>20</v>
      </c>
    </row>
    <row r="72" spans="1:36" s="26" customFormat="1"/>
    <row r="73" spans="1:36" s="26" customFormat="1"/>
    <row r="74" spans="1:36" s="26" customFormat="1"/>
    <row r="75" spans="1:36" s="26" customFormat="1"/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AB9:AC10"/>
    <mergeCell ref="AB33:AC34"/>
    <mergeCell ref="AA60:AB61"/>
  </mergeCells>
  <phoneticPr fontId="10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C39" sqref="C39"/>
    </sheetView>
  </sheetViews>
  <sheetFormatPr baseColWidth="10" defaultRowHeight="16"/>
  <cols>
    <col min="1" max="1" width="20.33203125" bestFit="1" customWidth="1"/>
    <col min="2" max="2" width="14.83203125" customWidth="1"/>
    <col min="3" max="3" width="3.6640625" customWidth="1"/>
    <col min="4" max="4" width="19.83203125" bestFit="1" customWidth="1"/>
    <col min="5" max="5" width="14.83203125" customWidth="1"/>
  </cols>
  <sheetData>
    <row r="1" spans="1:6" ht="17" thickBot="1">
      <c r="A1" s="78" t="s">
        <v>123</v>
      </c>
      <c r="B1" s="79"/>
      <c r="C1" s="79"/>
      <c r="D1" s="79"/>
      <c r="E1" s="79"/>
      <c r="F1" s="80"/>
    </row>
    <row r="2" spans="1:6" ht="18" customHeight="1" thickBot="1">
      <c r="A2" s="1" t="s">
        <v>1</v>
      </c>
      <c r="B2" s="62"/>
      <c r="C2" s="11"/>
      <c r="D2" s="1" t="s">
        <v>29</v>
      </c>
      <c r="E2" s="62"/>
    </row>
    <row r="3" spans="1:6" ht="18" customHeight="1" thickBot="1">
      <c r="A3" s="1" t="s">
        <v>2</v>
      </c>
      <c r="B3" s="61"/>
      <c r="C3" s="11"/>
      <c r="D3" s="1" t="s">
        <v>30</v>
      </c>
      <c r="E3" s="61"/>
    </row>
    <row r="4" spans="1:6" ht="18" customHeight="1" thickBot="1">
      <c r="A4" s="1" t="s">
        <v>3</v>
      </c>
      <c r="B4" s="61"/>
      <c r="C4" s="11"/>
      <c r="D4" s="1" t="s">
        <v>31</v>
      </c>
      <c r="E4" s="61"/>
    </row>
    <row r="5" spans="1:6" ht="18" customHeight="1" thickBot="1">
      <c r="A5" s="1" t="s">
        <v>4</v>
      </c>
      <c r="B5" s="61"/>
      <c r="C5" s="11"/>
      <c r="D5" s="1" t="s">
        <v>32</v>
      </c>
      <c r="E5" s="61"/>
    </row>
    <row r="6" spans="1:6" ht="18" customHeight="1" thickBot="1">
      <c r="A6" s="1" t="s">
        <v>5</v>
      </c>
      <c r="B6" s="61"/>
      <c r="C6" s="11"/>
      <c r="D6" s="1" t="s">
        <v>33</v>
      </c>
      <c r="E6" s="61"/>
    </row>
    <row r="7" spans="1:6" ht="18" customHeight="1" thickBot="1">
      <c r="A7" s="1" t="s">
        <v>6</v>
      </c>
      <c r="B7" s="61"/>
      <c r="C7" s="11"/>
      <c r="D7" s="1" t="s">
        <v>34</v>
      </c>
      <c r="E7" s="61"/>
    </row>
    <row r="8" spans="1:6" ht="18" customHeight="1" thickBot="1">
      <c r="A8" s="1" t="s">
        <v>7</v>
      </c>
      <c r="B8" s="61"/>
      <c r="C8" s="11"/>
      <c r="D8" s="1" t="s">
        <v>35</v>
      </c>
      <c r="E8" s="61"/>
    </row>
    <row r="9" spans="1:6" ht="18" customHeight="1" thickBot="1">
      <c r="A9" s="1" t="s">
        <v>8</v>
      </c>
      <c r="B9" s="61"/>
      <c r="C9" s="11"/>
      <c r="D9" s="1" t="s">
        <v>36</v>
      </c>
      <c r="E9" s="61"/>
    </row>
    <row r="10" spans="1:6" ht="18" customHeight="1" thickBot="1">
      <c r="A10" s="1" t="s">
        <v>9</v>
      </c>
      <c r="B10" s="61"/>
      <c r="C10" s="11"/>
      <c r="D10" s="1" t="s">
        <v>39</v>
      </c>
      <c r="E10" s="61"/>
    </row>
    <row r="11" spans="1:6" ht="18" customHeight="1" thickBot="1">
      <c r="A11" s="1" t="s">
        <v>10</v>
      </c>
      <c r="B11" s="61"/>
      <c r="C11" s="11"/>
      <c r="D11" s="1" t="s">
        <v>41</v>
      </c>
      <c r="E11" s="61"/>
    </row>
    <row r="12" spans="1:6" ht="18" customHeight="1" thickBot="1">
      <c r="A12" s="1" t="s">
        <v>83</v>
      </c>
      <c r="B12" s="61"/>
      <c r="C12" s="11"/>
      <c r="D12" s="1" t="s">
        <v>42</v>
      </c>
      <c r="E12" s="61"/>
    </row>
    <row r="13" spans="1:6" ht="18" customHeight="1" thickBot="1">
      <c r="A13" s="1" t="s">
        <v>11</v>
      </c>
      <c r="B13" s="61"/>
      <c r="C13" s="11"/>
      <c r="D13" s="1" t="s">
        <v>43</v>
      </c>
      <c r="E13" s="61"/>
    </row>
    <row r="14" spans="1:6" ht="18" customHeight="1" thickBot="1">
      <c r="A14" s="1" t="s">
        <v>12</v>
      </c>
      <c r="B14" s="61"/>
      <c r="C14" s="11"/>
      <c r="D14" t="s">
        <v>53</v>
      </c>
      <c r="E14" s="61"/>
    </row>
    <row r="15" spans="1:6" ht="18" customHeight="1" thickBot="1">
      <c r="A15" s="1" t="s">
        <v>13</v>
      </c>
      <c r="B15" s="61"/>
      <c r="C15" s="11"/>
      <c r="D15" t="s">
        <v>103</v>
      </c>
      <c r="E15" s="61"/>
    </row>
    <row r="16" spans="1:6" ht="18" customHeight="1" thickBot="1">
      <c r="A16" s="1" t="s">
        <v>14</v>
      </c>
      <c r="B16" s="61"/>
      <c r="C16" s="11"/>
      <c r="D16" t="s">
        <v>67</v>
      </c>
      <c r="E16" s="61"/>
    </row>
    <row r="17" spans="1:5" ht="18" customHeight="1" thickBot="1">
      <c r="A17" s="1" t="s">
        <v>84</v>
      </c>
      <c r="B17" s="61"/>
      <c r="C17" s="11"/>
      <c r="D17" t="s">
        <v>54</v>
      </c>
      <c r="E17" s="61"/>
    </row>
    <row r="18" spans="1:5" ht="18" customHeight="1" thickBot="1">
      <c r="A18" s="1" t="s">
        <v>15</v>
      </c>
      <c r="B18" s="61"/>
      <c r="C18" s="11"/>
      <c r="D18" t="s">
        <v>55</v>
      </c>
      <c r="E18" s="61"/>
    </row>
    <row r="19" spans="1:5" ht="18" customHeight="1" thickBot="1">
      <c r="A19" s="1" t="s">
        <v>16</v>
      </c>
      <c r="B19" s="61"/>
      <c r="C19" s="11"/>
      <c r="D19" t="s">
        <v>56</v>
      </c>
      <c r="E19" s="61"/>
    </row>
    <row r="20" spans="1:5" ht="18" customHeight="1" thickBot="1">
      <c r="A20" s="1" t="s">
        <v>17</v>
      </c>
      <c r="B20" s="61"/>
      <c r="C20" s="11"/>
      <c r="D20" t="s">
        <v>57</v>
      </c>
      <c r="E20" s="61"/>
    </row>
    <row r="21" spans="1:5" ht="18" customHeight="1" thickBot="1">
      <c r="A21" s="1" t="s">
        <v>19</v>
      </c>
      <c r="B21" s="61"/>
      <c r="C21" s="11"/>
      <c r="D21" t="s">
        <v>58</v>
      </c>
      <c r="E21" s="61"/>
    </row>
    <row r="22" spans="1:5" ht="18" customHeight="1" thickBot="1">
      <c r="A22" s="1" t="s">
        <v>20</v>
      </c>
      <c r="B22" s="61"/>
      <c r="C22" s="11"/>
      <c r="D22" t="s">
        <v>59</v>
      </c>
      <c r="E22" s="61"/>
    </row>
    <row r="23" spans="1:5" ht="18" customHeight="1" thickBot="1">
      <c r="A23" s="1" t="s">
        <v>21</v>
      </c>
      <c r="B23" s="61"/>
      <c r="C23" s="11"/>
      <c r="D23" t="s">
        <v>60</v>
      </c>
      <c r="E23" s="61"/>
    </row>
    <row r="24" spans="1:5" ht="18" customHeight="1" thickBot="1">
      <c r="A24" s="1" t="s">
        <v>22</v>
      </c>
      <c r="B24" s="61"/>
      <c r="C24" s="11"/>
      <c r="D24" t="s">
        <v>62</v>
      </c>
      <c r="E24" s="61"/>
    </row>
    <row r="25" spans="1:5" ht="18" customHeight="1" thickBot="1">
      <c r="A25" s="1" t="s">
        <v>25</v>
      </c>
      <c r="B25" s="61"/>
      <c r="C25" s="11"/>
      <c r="D25" t="s">
        <v>63</v>
      </c>
      <c r="E25" s="61"/>
    </row>
    <row r="26" spans="1:5" ht="18" customHeight="1" thickBot="1">
      <c r="A26" s="1" t="s">
        <v>26</v>
      </c>
      <c r="B26" s="61"/>
      <c r="C26" s="11"/>
      <c r="D26" t="s">
        <v>64</v>
      </c>
      <c r="E26" s="61"/>
    </row>
    <row r="27" spans="1:5" ht="18" customHeight="1" thickBot="1">
      <c r="A27" s="1" t="s">
        <v>27</v>
      </c>
      <c r="B27" s="61"/>
      <c r="C27" s="11"/>
      <c r="D27" t="s">
        <v>65</v>
      </c>
      <c r="E27" s="61"/>
    </row>
    <row r="28" spans="1:5" ht="18" customHeight="1" thickBot="1">
      <c r="A28" s="1" t="s">
        <v>28</v>
      </c>
      <c r="B28" s="61"/>
      <c r="C28" s="11"/>
      <c r="D28" t="s">
        <v>66</v>
      </c>
      <c r="E28" s="61"/>
    </row>
    <row r="29" spans="1:5" ht="17" thickBot="1"/>
    <row r="30" spans="1:5" ht="17" thickBot="1">
      <c r="D30" s="61" t="s">
        <v>118</v>
      </c>
    </row>
    <row r="31" spans="1:5" ht="17" thickBot="1">
      <c r="A31" s="61" t="s">
        <v>116</v>
      </c>
      <c r="D31" t="s">
        <v>119</v>
      </c>
    </row>
    <row r="32" spans="1:5" ht="17" thickBot="1">
      <c r="D32" t="s">
        <v>120</v>
      </c>
    </row>
    <row r="33" spans="1:4" ht="17" thickBot="1">
      <c r="A33" s="61" t="s">
        <v>124</v>
      </c>
      <c r="D33" t="s">
        <v>121</v>
      </c>
    </row>
    <row r="34" spans="1:4" ht="17" thickBot="1">
      <c r="A34" s="61" t="s">
        <v>117</v>
      </c>
      <c r="D34" t="s">
        <v>122</v>
      </c>
    </row>
    <row r="35" spans="1:4">
      <c r="A35" s="1" t="s">
        <v>7</v>
      </c>
      <c r="D35" t="s">
        <v>125</v>
      </c>
    </row>
    <row r="36" spans="1:4">
      <c r="A36" s="1" t="s">
        <v>10</v>
      </c>
    </row>
    <row r="37" spans="1:4">
      <c r="A37" s="1" t="s">
        <v>19</v>
      </c>
    </row>
    <row r="38" spans="1:4">
      <c r="A38" s="1" t="s">
        <v>32</v>
      </c>
    </row>
    <row r="39" spans="1:4">
      <c r="A39" s="1" t="s">
        <v>33</v>
      </c>
    </row>
    <row r="40" spans="1:4">
      <c r="A40" s="1" t="s">
        <v>39</v>
      </c>
    </row>
    <row r="41" spans="1:4">
      <c r="A41" s="1" t="s">
        <v>44</v>
      </c>
    </row>
  </sheetData>
  <mergeCells count="1">
    <mergeCell ref="A1:F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Spring 2018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2018-02-21T21:32:58Z</cp:lastPrinted>
  <dcterms:created xsi:type="dcterms:W3CDTF">2017-11-20T17:51:50Z</dcterms:created>
  <dcterms:modified xsi:type="dcterms:W3CDTF">2018-03-12T22:31:18Z</dcterms:modified>
</cp:coreProperties>
</file>